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75" tabRatio="868" firstSheet="5" activeTab="5"/>
  </bookViews>
  <sheets>
    <sheet name="部门职责及部门预算单位构成" sheetId="1" r:id="rId1"/>
    <sheet name="本级预算和所属单位汇总预算" sheetId="2" r:id="rId2"/>
    <sheet name="财政拨款收支总表" sheetId="3" r:id="rId3"/>
    <sheet name="一般公共预算支出表" sheetId="4" r:id="rId4"/>
    <sheet name="一般公共预算基本支出表" sheetId="5" r:id="rId5"/>
    <sheet name="一般公共预算“三公”经费支出表" sheetId="6" r:id="rId6"/>
    <sheet name="政府性基金预算支出表" sheetId="7" r:id="rId7"/>
    <sheet name="部门预算收支总表" sheetId="8" r:id="rId8"/>
    <sheet name="部门收入总表" sheetId="9" r:id="rId9"/>
    <sheet name="部门支出总表" sheetId="10" r:id="rId10"/>
    <sheet name="非税收入预算建议计划表" sheetId="11" r:id="rId11"/>
    <sheet name="人员经费支出预算建议计划表" sheetId="12" r:id="rId12"/>
    <sheet name="专项公用经费支出预算建议计划表" sheetId="13" r:id="rId13"/>
    <sheet name="预算情况说明" sheetId="14" r:id="rId14"/>
  </sheets>
  <externalReferences>
    <externalReference r:id="rId17"/>
  </externalReferences>
  <definedNames>
    <definedName name="_xlnm.Print_Area" localSheetId="6">'政府性基金预算支出表'!$A$2:$C$207</definedName>
  </definedNames>
  <calcPr fullCalcOnLoad="1"/>
</workbook>
</file>

<file path=xl/sharedStrings.xml><?xml version="1.0" encoding="utf-8"?>
<sst xmlns="http://schemas.openxmlformats.org/spreadsheetml/2006/main" count="1050" uniqueCount="426">
  <si>
    <t>2015年度财政拨款收支总表</t>
  </si>
  <si>
    <t>预算科目</t>
  </si>
  <si>
    <t>预算数</t>
  </si>
  <si>
    <t>财政拨款收入</t>
  </si>
  <si>
    <t>财政拨款支出</t>
  </si>
  <si>
    <t/>
  </si>
  <si>
    <t>收  入  总  计</t>
  </si>
  <si>
    <t>支  出  总  计</t>
  </si>
  <si>
    <t>一般公共预算支出表</t>
  </si>
  <si>
    <t>序号</t>
  </si>
  <si>
    <t>项目名称</t>
  </si>
  <si>
    <t>合计</t>
  </si>
  <si>
    <t>公共财政预算拨款安排</t>
  </si>
  <si>
    <t>基金预算拨款安排</t>
  </si>
  <si>
    <t>财政专户核拨资金</t>
  </si>
  <si>
    <t>其他来源收入安排</t>
  </si>
  <si>
    <t>单位编码</t>
  </si>
  <si>
    <t>栏次</t>
  </si>
  <si>
    <t>3</t>
  </si>
  <si>
    <t>4</t>
  </si>
  <si>
    <t>小计</t>
  </si>
  <si>
    <t>事业费限额</t>
  </si>
  <si>
    <t>非限额补助</t>
  </si>
  <si>
    <t>行政事业性收费</t>
  </si>
  <si>
    <t>专项收入</t>
  </si>
  <si>
    <t>国有资源（资产）有偿使用收入</t>
  </si>
  <si>
    <t>债务收入</t>
  </si>
  <si>
    <t>中央财政提前通知转移支付</t>
  </si>
  <si>
    <t>其他</t>
  </si>
  <si>
    <t>11</t>
  </si>
  <si>
    <t>经核准不上交专户的预算外资金</t>
  </si>
  <si>
    <t>15</t>
  </si>
  <si>
    <t>1</t>
  </si>
  <si>
    <t>2</t>
  </si>
  <si>
    <t>5</t>
  </si>
  <si>
    <t>6</t>
  </si>
  <si>
    <t>7</t>
  </si>
  <si>
    <t>8</t>
  </si>
  <si>
    <t>9</t>
  </si>
  <si>
    <t>10</t>
  </si>
  <si>
    <t>12</t>
  </si>
  <si>
    <t>13</t>
  </si>
  <si>
    <t>14</t>
  </si>
  <si>
    <t>一、人员经费支出</t>
  </si>
  <si>
    <t xml:space="preserve">    1、工资福利支出</t>
  </si>
  <si>
    <t xml:space="preserve">    2、对个人和家庭的补助</t>
  </si>
  <si>
    <t>二、公用经费支出</t>
  </si>
  <si>
    <t>其中：会议费</t>
  </si>
  <si>
    <t>　　　培训费</t>
  </si>
  <si>
    <t>　　公务用车运行维护费</t>
  </si>
  <si>
    <t>　　　因公出国费用</t>
  </si>
  <si>
    <t>　　　公务接待费</t>
  </si>
  <si>
    <t>三、专项公用经费支出</t>
  </si>
  <si>
    <t>四、专项项目支出</t>
  </si>
  <si>
    <t>五、其他支出</t>
  </si>
  <si>
    <t>一般公共预算基本支出表</t>
  </si>
  <si>
    <t>一般公共预算“三公”经费支出表</t>
  </si>
  <si>
    <t xml:space="preserve"> 2015年“三公”经费预算情况说明</t>
  </si>
  <si>
    <r>
      <t>二、公务接待费。</t>
    </r>
    <r>
      <rPr>
        <sz val="16"/>
        <color indexed="8"/>
        <rFont val="仿宋_GB2312"/>
        <family val="3"/>
      </rPr>
      <t>安排   万元。</t>
    </r>
  </si>
  <si>
    <r>
      <t>三、因公出国（境）费。</t>
    </r>
    <r>
      <rPr>
        <sz val="16"/>
        <color indexed="8"/>
        <rFont val="仿宋_GB2312"/>
        <family val="3"/>
      </rPr>
      <t>预算不予安排。</t>
    </r>
  </si>
  <si>
    <t>注：无此项收支。</t>
  </si>
  <si>
    <t>2015年政府性基金预算支出表</t>
  </si>
  <si>
    <t>科目编码</t>
  </si>
  <si>
    <t>科目名称</t>
  </si>
  <si>
    <t>政府性基金支出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</si>
  <si>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</si>
  <si>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</si>
  <si>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</si>
  <si>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</si>
  <si>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</si>
  <si>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</si>
  <si>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</si>
  <si>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</si>
  <si>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文化体育与传媒支出</t>
  </si>
  <si>
    <t xml:space="preserve">  国家电影事业发展专项资金支出</t>
  </si>
  <si>
    <t xml:space="preserve">    资助国产影片放映</t>
  </si>
  <si>
    <t xml:space="preserve">    资助城市影院</t>
  </si>
  <si>
    <t xml:space="preserve">    资助少数民族电影译制</t>
  </si>
  <si>
    <t xml:space="preserve">    其他国家电影事业发展专项资金支出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</si>
  <si>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</si>
  <si>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</si>
  <si>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</si>
  <si>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</si>
  <si>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</si>
  <si>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小型水库移民扶助基金支出</t>
  </si>
  <si>
    <t xml:space="preserve">    其他小型水库移民扶助基金支出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</si>
  <si>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</si>
  <si>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</si>
  <si>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</si>
  <si>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</si>
  <si>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</si>
  <si>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</si>
  <si>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</si>
  <si>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</si>
  <si>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</si>
  <si>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</si>
  <si>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</si>
  <si>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</si>
  <si>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政府住房基金支出</t>
  </si>
  <si>
    <t xml:space="preserve">    管理费用支出</t>
  </si>
  <si>
    <t xml:space="preserve">    廉租住房支出</t>
  </si>
  <si>
    <t xml:space="preserve">    廉租住房维护和管理支出</t>
  </si>
  <si>
    <t xml:space="preserve">    公共租赁住房支出</t>
  </si>
  <si>
    <t xml:space="preserve">    公共租赁住房维护和管理支出</t>
  </si>
  <si>
    <t xml:space="preserve">    其他政府住房基金支出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</si>
  <si>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</si>
  <si>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</si>
  <si>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</si>
  <si>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</si>
  <si>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</si>
  <si>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</si>
  <si>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</si>
  <si>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教育资金安排的支出</t>
  </si>
  <si>
    <t xml:space="preserve">    支付破产或改制企业职工安置费</t>
  </si>
  <si>
    <t xml:space="preserve">    棚户区改造支出</t>
  </si>
  <si>
    <t xml:space="preserve">    农田水利建设资金安排的支出</t>
  </si>
  <si>
    <t>2120899</t>
  </si>
  <si>
    <t xml:space="preserve">    其他国有土地使用权出让收入安排的支出</t>
  </si>
  <si>
    <t xml:space="preserve">  城市公用事业附加安排的支出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</si>
  <si>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</si>
  <si>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</si>
  <si>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</si>
  <si>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</si>
  <si>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</si>
  <si>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国有土地收益基金支出</t>
  </si>
  <si>
    <t xml:space="preserve">    其他国有土地收益基金支出</t>
  </si>
  <si>
    <t xml:space="preserve">  农业土地开发资金支出</t>
  </si>
  <si>
    <t xml:space="preserve">  新增建设用地土地有偿使用费安排的支出</t>
  </si>
  <si>
    <t xml:space="preserve">    耕地开发专项支出</t>
  </si>
  <si>
    <t xml:space="preserve">    基本农田建设和保护支出</t>
  </si>
  <si>
    <t xml:space="preserve">    土地整理支出</t>
  </si>
  <si>
    <t xml:space="preserve">    用于地震灾后恢复重建的支出</t>
  </si>
  <si>
    <t xml:space="preserve">  城市基础设施配套费安排的支出</t>
  </si>
  <si>
    <t xml:space="preserve">    其他城市基础设施配套费安排的支出</t>
  </si>
  <si>
    <t>农林水支出</t>
  </si>
  <si>
    <t xml:space="preserve">  新菜地开发建设基金支出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</si>
  <si>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</si>
  <si>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</si>
  <si>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</si>
  <si>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</si>
  <si>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</si>
  <si>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</si>
  <si>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</si>
  <si>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</si>
  <si>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</si>
  <si>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</si>
  <si>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</si>
  <si>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</si>
  <si>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南水北调工程基金支出</t>
  </si>
  <si>
    <t xml:space="preserve">    南水北调工程建设</t>
  </si>
  <si>
    <t xml:space="preserve">    偿还南水北调工程贷款本息</t>
  </si>
  <si>
    <t xml:space="preserve">  国家重大水利工程建设基金支出</t>
  </si>
  <si>
    <t xml:space="preserve">    三峡工程后续工作</t>
  </si>
  <si>
    <t xml:space="preserve">    地方重大水利工程建设</t>
  </si>
  <si>
    <t xml:space="preserve">    其他重大水利工程建设基金支出</t>
  </si>
  <si>
    <t xml:space="preserve">  水土保持补偿费安排的支出</t>
  </si>
  <si>
    <t xml:space="preserve">    综合治理和生态修复</t>
  </si>
  <si>
    <t xml:space="preserve">    预防保护和监督管理</t>
  </si>
  <si>
    <t xml:space="preserve">    其他水土保持补偿费安排的支出</t>
  </si>
  <si>
    <t>交通运输支出</t>
  </si>
  <si>
    <t xml:space="preserve">  铁路运输</t>
  </si>
  <si>
    <t xml:space="preserve">    铁路资产变现收入安排的支出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</si>
  <si>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</si>
  <si>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</si>
  <si>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</si>
  <si>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</si>
  <si>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</si>
  <si>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</si>
  <si>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</si>
  <si>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</si>
  <si>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</si>
  <si>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</si>
  <si>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</si>
  <si>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</si>
  <si>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</si>
  <si>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</si>
  <si>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</si>
  <si>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</si>
  <si>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</si>
  <si>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</si>
  <si>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</si>
  <si>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</si>
  <si>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</si>
  <si>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</si>
  <si>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</si>
  <si>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</si>
  <si>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</si>
  <si>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</si>
  <si>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</si>
  <si>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</si>
  <si>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</si>
  <si>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</si>
  <si>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</si>
  <si>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</si>
  <si>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</si>
  <si>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</si>
  <si>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</si>
  <si>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</si>
  <si>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</si>
  <si>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</si>
  <si>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</si>
  <si>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</si>
  <si>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资源勘探信息等支出</t>
  </si>
  <si>
    <t xml:space="preserve">  工业和信息产业监管</t>
  </si>
  <si>
    <t xml:space="preserve">    无线电频率占用费安排的支出</t>
  </si>
  <si>
    <t xml:space="preserve">  散装水泥专项资金支出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</si>
  <si>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</si>
  <si>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</si>
  <si>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</si>
  <si>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</si>
  <si>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</si>
  <si>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</si>
  <si>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</si>
  <si>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</si>
  <si>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</si>
  <si>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</si>
  <si>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</si>
  <si>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</si>
  <si>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</si>
  <si>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中央农网还贷资金支出</t>
  </si>
  <si>
    <t xml:space="preserve">    地方农网还贷资金支出</t>
  </si>
  <si>
    <t xml:space="preserve">    其他农网还贷资金支出</t>
  </si>
  <si>
    <t xml:space="preserve">  电力改革预留资产变现收入安排的支出</t>
  </si>
  <si>
    <t xml:space="preserve">    920万千瓦变现资产支出</t>
  </si>
  <si>
    <t xml:space="preserve">    647万千瓦变现资产支出</t>
  </si>
  <si>
    <t>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</si>
  <si>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</si>
  <si>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</si>
  <si>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</si>
  <si>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</si>
  <si>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</si>
  <si>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</si>
  <si>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金融支出</t>
  </si>
  <si>
    <t xml:space="preserve">  金融调控支出</t>
  </si>
  <si>
    <t xml:space="preserve">    中央特别国债经营基金支出</t>
  </si>
  <si>
    <t xml:space="preserve">    中央特别国债经营基金财务支出</t>
  </si>
  <si>
    <t>其他支出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</si>
  <si>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</si>
  <si>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</si>
  <si>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</si>
  <si>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</si>
  <si>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</si>
  <si>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</si>
  <si>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</si>
  <si>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用于城市医疗救助的彩票公益金支出</t>
  </si>
  <si>
    <t xml:space="preserve">    用于农村医疗救助的彩票公益金支出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</si>
  <si>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</si>
  <si>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</si>
  <si>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</si>
  <si>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</si>
  <si>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烟草企业上缴专项收入安排的支出</t>
  </si>
  <si>
    <t xml:space="preserve">  其他政府性基金支出</t>
  </si>
  <si>
    <t>2015年度部门预算收支总表</t>
  </si>
  <si>
    <t>部门收入</t>
  </si>
  <si>
    <t>部门支出</t>
  </si>
  <si>
    <t>部门收入总表</t>
  </si>
  <si>
    <t>收入项目</t>
  </si>
  <si>
    <t>基金预算拨款</t>
  </si>
  <si>
    <t>其他来源收入</t>
  </si>
  <si>
    <t>不上交专户</t>
  </si>
  <si>
    <t>事业收入</t>
  </si>
  <si>
    <t>上级补助收入</t>
  </si>
  <si>
    <t>附属单位上缴收入</t>
  </si>
  <si>
    <t>经营收入</t>
  </si>
  <si>
    <t>其他收入</t>
  </si>
  <si>
    <t>16</t>
  </si>
  <si>
    <t>17</t>
  </si>
  <si>
    <t>18</t>
  </si>
  <si>
    <t>19</t>
  </si>
  <si>
    <t>20</t>
  </si>
  <si>
    <t>财政预算拨款</t>
  </si>
  <si>
    <t>435002</t>
  </si>
  <si>
    <t>部门支出总表</t>
  </si>
  <si>
    <t>非税收入预算建议计划表</t>
  </si>
  <si>
    <t>收入科目代码、名称</t>
  </si>
  <si>
    <t>收入类型</t>
  </si>
  <si>
    <t>管理方式</t>
  </si>
  <si>
    <t>收入依据</t>
  </si>
  <si>
    <t>征收标准</t>
  </si>
  <si>
    <t>收入分成比例（%）</t>
  </si>
  <si>
    <t>计划数</t>
  </si>
  <si>
    <t>其中：应缴款项</t>
  </si>
  <si>
    <t>财政部门统一调剂或预留的收入</t>
  </si>
  <si>
    <t>中央</t>
  </si>
  <si>
    <t>省级</t>
  </si>
  <si>
    <t>市级</t>
  </si>
  <si>
    <t>县级</t>
  </si>
  <si>
    <t>资本金基金</t>
  </si>
  <si>
    <t>再就业基金</t>
  </si>
  <si>
    <t>水利基金</t>
  </si>
  <si>
    <t>应缴税费</t>
  </si>
  <si>
    <t>政府集中的其他收入</t>
  </si>
  <si>
    <t>通过财政上解上级</t>
  </si>
  <si>
    <t>通过部门上解上级</t>
  </si>
  <si>
    <t>部门内部调剂</t>
  </si>
  <si>
    <t>21</t>
  </si>
  <si>
    <t>22</t>
  </si>
  <si>
    <t>0</t>
  </si>
  <si>
    <t xml:space="preserve">[103045650]缴入国库的编办行政事业性收费★
</t>
  </si>
  <si>
    <t>编制年检工本费</t>
  </si>
  <si>
    <t>行政事业性收费收入</t>
  </si>
  <si>
    <t>行政性收费</t>
  </si>
  <si>
    <t>人员经费支出预算建议计划表</t>
  </si>
  <si>
    <t>功能分类编码</t>
  </si>
  <si>
    <t>经济分类编码</t>
  </si>
  <si>
    <t>国有资源(资产)有偿使用收入</t>
  </si>
  <si>
    <t>财政预算外专户核拨资金</t>
  </si>
  <si>
    <t xml:space="preserve">  一、工资福利支出</t>
  </si>
  <si>
    <t>2120101</t>
  </si>
  <si>
    <t>30101</t>
  </si>
  <si>
    <t>1、基本工资</t>
  </si>
  <si>
    <t>2、津贴补贴</t>
  </si>
  <si>
    <t>30102</t>
  </si>
  <si>
    <t>（1）地区附加津贴</t>
  </si>
  <si>
    <t>（2）艰苦边远地区津贴</t>
  </si>
  <si>
    <t>（3）（特殊）岗位津贴（补贴）</t>
  </si>
  <si>
    <t xml:space="preserve">  1）国家出台与实际天数无关的岗位津贴</t>
  </si>
  <si>
    <t xml:space="preserve">  2）国家出台按实际天数发放的岗位津贴</t>
  </si>
  <si>
    <t>（4）规范津贴补贴后仍继续保留的补贴</t>
  </si>
  <si>
    <t xml:space="preserve">  1）回族补贴</t>
  </si>
  <si>
    <t xml:space="preserve">  2）职工劳模荣誉津贴</t>
  </si>
  <si>
    <t>（5）上述项目之外的津贴补贴</t>
  </si>
  <si>
    <t>30103</t>
  </si>
  <si>
    <t>3、奖金</t>
  </si>
  <si>
    <t>4、社会保障缴费</t>
  </si>
  <si>
    <t>30104</t>
  </si>
  <si>
    <t>（1）基本养老保险费</t>
  </si>
  <si>
    <t>（2）基本医疗保险费</t>
  </si>
  <si>
    <t>（3）大病医疗保险费</t>
  </si>
  <si>
    <t>（4）公务员医疗补助</t>
  </si>
  <si>
    <t>（5）事业单位补充医疗保险费</t>
  </si>
  <si>
    <t>（6）事业单位失业保险费</t>
  </si>
  <si>
    <t>（7）工伤保险费</t>
  </si>
  <si>
    <t>（8）其他社保缴费</t>
  </si>
  <si>
    <t>30105</t>
  </si>
  <si>
    <t>5、伙食补助费</t>
  </si>
  <si>
    <t>6、绩效工资</t>
  </si>
  <si>
    <t>30107</t>
  </si>
  <si>
    <t>（1）基础绩效工资</t>
  </si>
  <si>
    <t>（2）奖励绩效工资</t>
  </si>
  <si>
    <t>（3）应纳入绩效工资的津贴补贴</t>
  </si>
  <si>
    <t>1)未规范人员职务津贴、保留补贴和燃料补贴</t>
  </si>
  <si>
    <t>2）未规范人员预发津贴</t>
  </si>
  <si>
    <t>7、其他工资福利支出</t>
  </si>
  <si>
    <t>30199</t>
  </si>
  <si>
    <t>（1）长期聘用人员和长期临时工工资</t>
  </si>
  <si>
    <t>（2）长期聘用人员和长期临时工社保缴费和住房公积金</t>
  </si>
  <si>
    <t>（3）病假两个月以上职工的工资</t>
  </si>
  <si>
    <t>（4）其他</t>
  </si>
  <si>
    <t xml:space="preserve">  二、对个人和家庭的补助</t>
  </si>
  <si>
    <t>1、离休费</t>
  </si>
  <si>
    <t>30301</t>
  </si>
  <si>
    <t>（1）离休金</t>
  </si>
  <si>
    <t>（2）离休人员补贴</t>
  </si>
  <si>
    <t>（3）离休人员特殊补贴</t>
  </si>
  <si>
    <t>（4）离休人员上述项目之外的补贴</t>
  </si>
  <si>
    <t>（5）社保机构开支人员单位应负担的离休费</t>
  </si>
  <si>
    <t>2、退休费</t>
  </si>
  <si>
    <t>2080501</t>
  </si>
  <si>
    <t>30302</t>
  </si>
  <si>
    <t>（1）退休金</t>
  </si>
  <si>
    <t>（2）退休人员补贴</t>
  </si>
  <si>
    <t>（3）退休人员特殊补贴</t>
  </si>
  <si>
    <t>（4）退休人员上述项目之外的补贴</t>
  </si>
  <si>
    <t>1）年终一次性生活补贴</t>
  </si>
  <si>
    <t>（5）社保机构开支人员单位应负担的退休费</t>
  </si>
  <si>
    <t>3、退职（役）费</t>
  </si>
  <si>
    <t>30303</t>
  </si>
  <si>
    <t>（1）退职生活费</t>
  </si>
  <si>
    <t>（2）退职人员补贴</t>
  </si>
  <si>
    <t>（3）退职人员特殊补贴</t>
  </si>
  <si>
    <t>（4）退职人员上述项目之外的补贴</t>
  </si>
  <si>
    <t>（5）社保机构开支人员单位应负担的退职生活费</t>
  </si>
  <si>
    <t>30304</t>
  </si>
  <si>
    <t>4、抚恤金</t>
  </si>
  <si>
    <t>30305</t>
  </si>
  <si>
    <t>5、生活补助</t>
  </si>
  <si>
    <t>30307</t>
  </si>
  <si>
    <t>6、医疗费</t>
  </si>
  <si>
    <t>30308</t>
  </si>
  <si>
    <t>7、助学金</t>
  </si>
  <si>
    <t>8、奖励金</t>
  </si>
  <si>
    <t>30309</t>
  </si>
  <si>
    <t>　　1)独生子女父母奖励</t>
  </si>
  <si>
    <t>　　2)其他奖励金</t>
  </si>
  <si>
    <t>30311</t>
  </si>
  <si>
    <t>9、住房公积金</t>
  </si>
  <si>
    <t>10、待规范津贴补贴人员提租补贴</t>
  </si>
  <si>
    <t>30312</t>
  </si>
  <si>
    <t>　　1)在职人员提租补贴</t>
  </si>
  <si>
    <t>　　2)离休人员提租补贴</t>
  </si>
  <si>
    <t>　　3)退休人员提租补贴</t>
  </si>
  <si>
    <t>　　4)退职（役）人员提租补贴</t>
  </si>
  <si>
    <t>30313</t>
  </si>
  <si>
    <t>11、购房补贴</t>
  </si>
  <si>
    <t>30399</t>
  </si>
  <si>
    <t>12、其他对个人和家庭的补助支出</t>
  </si>
  <si>
    <t>专项公用经费支出预算建议计划表</t>
  </si>
  <si>
    <t>单位:元</t>
  </si>
  <si>
    <t>单位编码及名称</t>
  </si>
  <si>
    <t>是否含政府采购</t>
  </si>
  <si>
    <t>项目编码</t>
  </si>
  <si>
    <t>项目类型</t>
  </si>
  <si>
    <t>项目排序情况</t>
  </si>
  <si>
    <t>中央财政通知提前转移支付</t>
  </si>
  <si>
    <t>单位排序</t>
  </si>
  <si>
    <t>部门排序</t>
  </si>
  <si>
    <t>主管处室排序</t>
  </si>
  <si>
    <t>预算局排序</t>
  </si>
  <si>
    <t>23</t>
  </si>
  <si>
    <t>24</t>
  </si>
  <si>
    <t>25</t>
  </si>
  <si>
    <t xml:space="preserve"> </t>
  </si>
  <si>
    <t>2015040001</t>
  </si>
  <si>
    <t>2013199</t>
  </si>
  <si>
    <t>30201</t>
  </si>
  <si>
    <t>行政审批制度改革</t>
  </si>
  <si>
    <t>04</t>
  </si>
  <si>
    <t>2015040002</t>
  </si>
  <si>
    <t>30202</t>
  </si>
  <si>
    <t>机构改革</t>
  </si>
  <si>
    <t xml:space="preserve">永年县编办部门职责
   （一）加强宏观管理和调查研究，拟定全县行政管理体制和机构改革以及机构编制管理的政策和地方性法规；管理和指导党政机关，人大、政协、法院、检察院机构，各民主党派、人民团体机关的机构编制工作；管理和指导全县事业单位机构编制工作。
（二）拟定全县行政管理体制和机构改革总体方案；审核县委、县政府各部门职能设置、内设机构、人员编制和领导职数；审核全县各机关人员编制总额；指导、协调乡（镇）行政管理体制和机构改革以及机构编制管理工作；研究推进机关后勤体制改革。
（三）协调县委各部门、县政府各部门的职能配置及其调整；协调县委各部门之间、县政府各部门之间、县委各部门与县政府各部门之间以及县直各部门与乡（镇）之间的职责分工。
（四）审核县委、县政府、人大、政协、法院、检察院、人民团体的内部机构设置和科（股）级干部职数。审核县委、县政府及承担行政职能事业单位副局级以上的机构设置并报上级部门批准。核定行政各部门的人员编制和领导干部职数。
（五）拟定全县事业单位管理体制和机构改革方案；审核县委、县政府直属事业单位的机构编制方案；审核县委、县政府及县直各部门联系的各种群众团体的机构编制事宜；负责全县事业单位法人登记管理工作。
（六）负责机构编制日常管理，监督检查全县行政、事业单位管理体制和机构改革及机构编制的执行情况。
（七）负责全县机构编制统计信息。
</t>
  </si>
  <si>
    <t>注：无下属单位。</t>
  </si>
  <si>
    <r>
      <t>一、公车购置及运行费。</t>
    </r>
    <r>
      <rPr>
        <sz val="16"/>
        <color indexed="8"/>
        <rFont val="仿宋_GB2312"/>
        <family val="3"/>
      </rPr>
      <t>安排3    万元，比上年减少3   万元，下降0    %。其中，公务用车购置不予安排，压减为零；公车运行维护3    万元，下降10    %。</t>
    </r>
  </si>
  <si>
    <t>2015年部门预算情况说明
2015年预算安排收入 554738.86元，其中预算拨款安排 485338.86元，行政性收费 69400元，政府性基金拨款0   。支出预算   554738.86元，收支平衡，人员经费支出 394938.86元，正常公用经费149800 元，专项公用经费10000  元，专项项目经费     0 元。</t>
  </si>
  <si>
    <t>2015年安排“三公”经费预算3  万元，比上年减少3万元，下降  %。具体安排情况：</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</si>
</sst>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0"/>
    <numFmt numFmtId="185" formatCode="###0;\-###0"/>
    <numFmt numFmtId="186" formatCode="0.00_);[Red]\(0.00\)"/>
  </numFmts>
  <fonts count="31">
    <font>
      <sz val="12"/>
      <name val="宋体"/>
      <family val="0"/>
    </font>
    <font>
      <sz val="9"/>
      <name val="宋体"/>
      <family val="0"/>
    </font>
    <font>
      <b/>
      <sz val="21.75"/>
      <name val="宋体"/>
      <family val="0"/>
    </font>
    <font>
      <sz val="9"/>
      <color indexed="10"/>
      <name val="宋体"/>
      <family val="0"/>
    </font>
    <font>
      <sz val="12"/>
      <color indexed="10"/>
      <name val="宋体"/>
      <family val="0"/>
    </font>
    <font>
      <sz val="9"/>
      <color indexed="12"/>
      <name val="宋体"/>
      <family val="0"/>
    </font>
    <font>
      <b/>
      <sz val="18"/>
      <name val="宋体"/>
      <family val="0"/>
    </font>
    <font>
      <sz val="10"/>
      <name val="宋体"/>
      <family val="0"/>
    </font>
    <font>
      <b/>
      <sz val="10"/>
      <name val="宋体"/>
      <family val="0"/>
    </font>
    <font>
      <sz val="18"/>
      <color indexed="8"/>
      <name val="方正小标宋简体"/>
      <family val="3"/>
    </font>
    <font>
      <b/>
      <sz val="21.75"/>
      <color indexed="8"/>
      <name val="宋体"/>
      <family val="0"/>
    </font>
    <font>
      <sz val="11"/>
      <color indexed="16"/>
      <name val="Tahoma"/>
      <family val="2"/>
    </font>
    <font>
      <sz val="11"/>
      <color indexed="9"/>
      <name val="Tahoma"/>
      <family val="2"/>
    </font>
    <font>
      <sz val="11"/>
      <color indexed="8"/>
      <name val="Tahoma"/>
      <family val="2"/>
    </font>
    <font>
      <sz val="11"/>
      <color indexed="62"/>
      <name val="Tahoma"/>
      <family val="2"/>
    </font>
    <font>
      <u val="single"/>
      <sz val="11"/>
      <color indexed="20"/>
      <name val="宋体"/>
      <family val="0"/>
    </font>
    <font>
      <u val="single"/>
      <sz val="11"/>
      <color indexed="12"/>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1"/>
      <color indexed="9"/>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
      <sz val="16"/>
      <color indexed="8"/>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1" fillId="10"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28" fillId="6" borderId="0" applyNumberFormat="0" applyBorder="0" applyAlignment="0" applyProtection="0"/>
    <xf numFmtId="0" fontId="2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5" fillId="11" borderId="5" applyNumberFormat="0" applyAlignment="0" applyProtection="0"/>
    <xf numFmtId="0" fontId="21" fillId="12"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29" fillId="17" borderId="0" applyNumberFormat="0" applyBorder="0" applyAlignment="0" applyProtection="0"/>
    <xf numFmtId="0" fontId="24" fillId="11" borderId="8" applyNumberFormat="0" applyAlignment="0" applyProtection="0"/>
    <xf numFmtId="0" fontId="14"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Fill="1" applyAlignment="1">
      <alignment/>
    </xf>
    <xf numFmtId="184" fontId="1" fillId="0" borderId="0" xfId="0" applyNumberFormat="1" applyFont="1" applyAlignment="1">
      <alignment/>
    </xf>
    <xf numFmtId="185" fontId="1" fillId="0" borderId="0" xfId="0" applyNumberFormat="1" applyFont="1" applyAlignment="1">
      <alignment/>
    </xf>
    <xf numFmtId="185" fontId="1" fillId="0" borderId="0" xfId="0" applyNumberFormat="1" applyFont="1" applyFill="1" applyAlignment="1" applyProtection="1">
      <alignment horizontal="center"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184" fontId="1" fillId="0" borderId="0" xfId="0" applyNumberFormat="1" applyFont="1" applyFill="1" applyAlignment="1" applyProtection="1">
      <alignment vertical="center"/>
      <protection/>
    </xf>
    <xf numFmtId="0" fontId="1" fillId="0" borderId="0" xfId="0" applyFont="1" applyFill="1" applyAlignment="1" applyProtection="1">
      <alignment vertical="center"/>
      <protection locked="0"/>
    </xf>
    <xf numFmtId="0" fontId="1" fillId="0" borderId="0" xfId="0" applyFont="1" applyFill="1" applyAlignment="1" applyProtection="1">
      <alignment horizontal="left" vertical="center"/>
      <protection locked="0"/>
    </xf>
    <xf numFmtId="184" fontId="1" fillId="0" borderId="0" xfId="0" applyNumberFormat="1" applyFont="1" applyFill="1" applyAlignment="1" applyProtection="1">
      <alignment vertical="top"/>
      <protection/>
    </xf>
    <xf numFmtId="184" fontId="1" fillId="0" borderId="0" xfId="0" applyNumberFormat="1" applyFont="1" applyFill="1" applyAlignment="1" applyProtection="1">
      <alignment vertical="center"/>
      <protection locked="0"/>
    </xf>
    <xf numFmtId="184" fontId="1" fillId="0" borderId="0" xfId="0" applyNumberFormat="1" applyFont="1" applyFill="1" applyAlignment="1" applyProtection="1">
      <alignment vertical="top"/>
      <protection locked="0"/>
    </xf>
    <xf numFmtId="185" fontId="1" fillId="0" borderId="0" xfId="0" applyNumberFormat="1" applyFont="1" applyFill="1" applyAlignment="1" applyProtection="1">
      <alignment vertical="center"/>
      <protection/>
    </xf>
    <xf numFmtId="0" fontId="1" fillId="0" borderId="0" xfId="0" applyFont="1" applyFill="1" applyAlignment="1" applyProtection="1">
      <alignment vertical="top"/>
      <protection/>
    </xf>
    <xf numFmtId="185" fontId="1" fillId="0" borderId="0" xfId="0" applyNumberFormat="1" applyFont="1" applyFill="1" applyAlignment="1" applyProtection="1">
      <alignment vertical="center"/>
      <protection locked="0"/>
    </xf>
    <xf numFmtId="0" fontId="1" fillId="0" borderId="0" xfId="0" applyFont="1" applyFill="1" applyAlignment="1" applyProtection="1">
      <alignment horizontal="center" vertical="top"/>
      <protection locked="0"/>
    </xf>
    <xf numFmtId="0" fontId="3" fillId="0" borderId="0" xfId="0" applyFont="1" applyAlignment="1">
      <alignment/>
    </xf>
    <xf numFmtId="49" fontId="1" fillId="0" borderId="0" xfId="0" applyNumberFormat="1" applyFont="1" applyAlignment="1">
      <alignment/>
    </xf>
    <xf numFmtId="0" fontId="4" fillId="0" borderId="0" xfId="40" applyFont="1">
      <alignment vertical="center"/>
      <protection/>
    </xf>
    <xf numFmtId="0" fontId="0" fillId="0" borderId="0" xfId="40" applyFont="1">
      <alignment vertical="center"/>
      <protection/>
    </xf>
    <xf numFmtId="49" fontId="1" fillId="0" borderId="0" xfId="0" applyNumberFormat="1" applyFont="1" applyFill="1" applyAlignment="1" applyProtection="1">
      <alignment vertical="center"/>
      <protection locked="0"/>
    </xf>
    <xf numFmtId="184" fontId="5" fillId="0" borderId="0" xfId="0" applyNumberFormat="1" applyFont="1" applyFill="1" applyAlignment="1" applyProtection="1">
      <alignment vertical="center"/>
      <protection/>
    </xf>
    <xf numFmtId="184" fontId="1" fillId="0" borderId="0" xfId="0" applyNumberFormat="1" applyFont="1" applyFill="1" applyAlignment="1">
      <alignment/>
    </xf>
    <xf numFmtId="184" fontId="5" fillId="0" borderId="0" xfId="0" applyNumberFormat="1" applyFont="1" applyAlignment="1">
      <alignment/>
    </xf>
    <xf numFmtId="0" fontId="0" fillId="0" borderId="0" xfId="0" applyFill="1" applyAlignment="1">
      <alignment/>
    </xf>
    <xf numFmtId="0" fontId="8" fillId="0" borderId="10"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vertical="center"/>
      <protection/>
    </xf>
    <xf numFmtId="3" fontId="7" fillId="0" borderId="14" xfId="0" applyNumberFormat="1" applyFont="1" applyFill="1" applyBorder="1" applyAlignment="1" applyProtection="1">
      <alignment horizontal="right" vertical="center"/>
      <protection/>
    </xf>
    <xf numFmtId="0" fontId="7" fillId="0" borderId="12" xfId="0" applyNumberFormat="1" applyFont="1" applyFill="1" applyBorder="1" applyAlignment="1" applyProtection="1">
      <alignment vertical="center"/>
      <protection/>
    </xf>
    <xf numFmtId="3" fontId="7" fillId="0" borderId="11"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center" vertical="center"/>
      <protection/>
    </xf>
    <xf numFmtId="3" fontId="7" fillId="0" borderId="15" xfId="0" applyNumberFormat="1" applyFont="1" applyFill="1" applyBorder="1" applyAlignment="1" applyProtection="1">
      <alignment horizontal="right" vertical="center"/>
      <protection/>
    </xf>
    <xf numFmtId="0" fontId="0" fillId="0" borderId="0" xfId="40">
      <alignment vertical="center"/>
      <protection/>
    </xf>
    <xf numFmtId="0" fontId="0" fillId="0" borderId="0" xfId="40" applyAlignment="1">
      <alignment horizontal="center" vertical="center"/>
      <protection/>
    </xf>
    <xf numFmtId="0" fontId="0" fillId="0" borderId="0" xfId="40" applyFont="1" applyAlignment="1">
      <alignment horizontal="right" vertical="center"/>
      <protection/>
    </xf>
    <xf numFmtId="0" fontId="8" fillId="0" borderId="10" xfId="40" applyNumberFormat="1" applyFont="1" applyFill="1" applyBorder="1" applyAlignment="1" applyProtection="1">
      <alignment horizontal="center" vertical="center" wrapText="1"/>
      <protection/>
    </xf>
    <xf numFmtId="0" fontId="7" fillId="0" borderId="10" xfId="40" applyNumberFormat="1" applyFont="1" applyFill="1" applyBorder="1" applyAlignment="1" applyProtection="1">
      <alignment vertical="center"/>
      <protection/>
    </xf>
    <xf numFmtId="3" fontId="7" fillId="0" borderId="10" xfId="40" applyNumberFormat="1" applyFont="1" applyFill="1" applyBorder="1" applyAlignment="1" applyProtection="1">
      <alignment horizontal="right" vertical="center"/>
      <protection/>
    </xf>
    <xf numFmtId="1" fontId="7" fillId="0" borderId="10" xfId="40" applyNumberFormat="1" applyFont="1" applyFill="1" applyBorder="1" applyAlignment="1" applyProtection="1">
      <alignment horizontal="left" vertical="center"/>
      <protection/>
    </xf>
    <xf numFmtId="0" fontId="8" fillId="0" borderId="10" xfId="40" applyNumberFormat="1" applyFont="1" applyFill="1" applyBorder="1" applyAlignment="1" applyProtection="1">
      <alignment vertical="center"/>
      <protection/>
    </xf>
    <xf numFmtId="0" fontId="1" fillId="0" borderId="0" xfId="0" applyFont="1" applyAlignment="1">
      <alignment/>
    </xf>
    <xf numFmtId="0" fontId="1" fillId="0" borderId="10" xfId="0" applyFont="1" applyBorder="1" applyAlignment="1">
      <alignment/>
    </xf>
    <xf numFmtId="185" fontId="1" fillId="0" borderId="10" xfId="0" applyNumberFormat="1" applyFont="1" applyBorder="1" applyAlignment="1">
      <alignment/>
    </xf>
    <xf numFmtId="184" fontId="1" fillId="0" borderId="10" xfId="0" applyNumberFormat="1" applyFont="1" applyFill="1" applyBorder="1" applyAlignment="1">
      <alignment/>
    </xf>
    <xf numFmtId="0" fontId="9" fillId="0" borderId="0" xfId="0" applyFont="1" applyBorder="1" applyAlignment="1">
      <alignment horizontal="left"/>
    </xf>
    <xf numFmtId="0" fontId="1" fillId="0" borderId="0" xfId="0" applyFont="1" applyBorder="1" applyAlignment="1">
      <alignment/>
    </xf>
    <xf numFmtId="4" fontId="7" fillId="0" borderId="10" xfId="0" applyNumberFormat="1" applyFont="1" applyFill="1" applyBorder="1" applyAlignment="1" applyProtection="1">
      <alignment horizontal="right" vertical="center"/>
      <protection/>
    </xf>
    <xf numFmtId="0" fontId="4" fillId="0" borderId="0" xfId="0" applyFont="1" applyAlignment="1">
      <alignment/>
    </xf>
    <xf numFmtId="0" fontId="0" fillId="0" borderId="0" xfId="0" applyAlignment="1">
      <alignment horizontal="left" vertical="center" wrapText="1"/>
    </xf>
    <xf numFmtId="0" fontId="0" fillId="0" borderId="0" xfId="0" applyFont="1" applyAlignment="1">
      <alignment horizontal="left" vertical="center" wrapText="1"/>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1" fillId="0" borderId="0" xfId="0" applyFont="1" applyAlignment="1">
      <alignment/>
    </xf>
    <xf numFmtId="0" fontId="10" fillId="0" borderId="0" xfId="0" applyFont="1" applyAlignment="1">
      <alignment horizontal="center"/>
    </xf>
    <xf numFmtId="0" fontId="1" fillId="0" borderId="0" xfId="0" applyFont="1" applyAlignment="1">
      <alignment horizontal="center"/>
    </xf>
    <xf numFmtId="0" fontId="9" fillId="0" borderId="0" xfId="0" applyFont="1" applyBorder="1" applyAlignment="1">
      <alignment horizontal="center"/>
    </xf>
    <xf numFmtId="0" fontId="1" fillId="0" borderId="10" xfId="0" applyFont="1" applyBorder="1" applyAlignment="1">
      <alignment/>
    </xf>
    <xf numFmtId="0" fontId="2" fillId="0" borderId="0" xfId="0" applyFont="1" applyAlignment="1">
      <alignment horizontal="center"/>
    </xf>
    <xf numFmtId="0" fontId="6" fillId="0" borderId="0" xfId="40" applyFont="1" applyAlignment="1">
      <alignment horizontal="center" vertical="center"/>
      <protection/>
    </xf>
    <xf numFmtId="0" fontId="8" fillId="0" borderId="10" xfId="40" applyNumberFormat="1" applyFont="1" applyFill="1" applyBorder="1" applyAlignment="1" applyProtection="1">
      <alignment horizontal="center" vertical="center"/>
      <protection/>
    </xf>
    <xf numFmtId="0" fontId="8" fillId="0" borderId="10" xfId="40" applyNumberFormat="1" applyFont="1" applyFill="1" applyBorder="1" applyAlignment="1" applyProtection="1">
      <alignment horizontal="center" vertical="center" wrapText="1"/>
      <protection/>
    </xf>
    <xf numFmtId="0" fontId="0" fillId="0" borderId="0" xfId="0" applyAlignment="1">
      <alignment/>
    </xf>
    <xf numFmtId="0" fontId="3" fillId="0" borderId="0" xfId="0" applyFont="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政府性基金预算支出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9969;&#30007;\&#20915;&#31639;\&#27704;&#24180;2014&#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L16"/>
      <sheetName val="sheet5"/>
      <sheetName val="L17"/>
      <sheetName val="L18"/>
      <sheetName val="L19"/>
      <sheetName val="L20"/>
      <sheetName val="L21"/>
      <sheetName val="L22"/>
      <sheetName val="L23"/>
      <sheetName val="L24"/>
    </sheetNames>
    <sheetDataSet>
      <sheetData sheetId="14">
        <row r="5">
          <cell r="J5">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
  <sheetViews>
    <sheetView workbookViewId="0" topLeftCell="A1">
      <selection activeCell="A1" sqref="A1:J1"/>
    </sheetView>
  </sheetViews>
  <sheetFormatPr defaultColWidth="9.00390625" defaultRowHeight="14.25"/>
  <sheetData>
    <row r="1" spans="1:10" ht="361.5" customHeight="1">
      <c r="A1" s="57" t="s">
        <v>421</v>
      </c>
      <c r="B1" s="57"/>
      <c r="C1" s="57"/>
      <c r="D1" s="57"/>
      <c r="E1" s="57"/>
      <c r="F1" s="57"/>
      <c r="G1" s="57"/>
      <c r="H1" s="57"/>
      <c r="I1" s="57"/>
      <c r="J1" s="57"/>
    </row>
  </sheetData>
  <sheetProtection/>
  <mergeCells count="1">
    <mergeCell ref="A1:J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31"/>
  <sheetViews>
    <sheetView workbookViewId="0" topLeftCell="A1">
      <selection activeCell="I25" sqref="I25"/>
    </sheetView>
  </sheetViews>
  <sheetFormatPr defaultColWidth="9.00390625" defaultRowHeight="15" customHeight="1"/>
  <cols>
    <col min="1" max="1" width="4.75390625" style="1" customWidth="1"/>
    <col min="2" max="2" width="27.50390625" style="1" customWidth="1"/>
    <col min="3" max="3" width="9.50390625" style="1" customWidth="1"/>
    <col min="4" max="4" width="12.00390625" style="1" customWidth="1"/>
    <col min="5" max="5" width="11.875" style="3" customWidth="1"/>
    <col min="6" max="12" width="12.00390625" style="3" customWidth="1"/>
    <col min="13" max="13" width="15.875" style="3" customWidth="1"/>
    <col min="14" max="14" width="9.375" style="3" customWidth="1"/>
    <col min="15" max="15" width="8.375" style="3" customWidth="1"/>
    <col min="16" max="16" width="8.50390625" style="1" hidden="1" customWidth="1"/>
  </cols>
  <sheetData>
    <row r="1" spans="1:16" s="1" customFormat="1" ht="37.5" customHeight="1">
      <c r="A1" s="66" t="s">
        <v>272</v>
      </c>
      <c r="B1" s="63" t="s">
        <v>5</v>
      </c>
      <c r="C1" s="63" t="s">
        <v>5</v>
      </c>
      <c r="D1" s="63" t="s">
        <v>5</v>
      </c>
      <c r="E1" s="63" t="s">
        <v>5</v>
      </c>
      <c r="F1" s="63" t="s">
        <v>5</v>
      </c>
      <c r="G1" s="63" t="s">
        <v>5</v>
      </c>
      <c r="H1" s="63" t="s">
        <v>5</v>
      </c>
      <c r="I1" s="63" t="s">
        <v>5</v>
      </c>
      <c r="J1" s="63" t="s">
        <v>5</v>
      </c>
      <c r="K1" s="63" t="s">
        <v>5</v>
      </c>
      <c r="L1" s="63" t="s">
        <v>5</v>
      </c>
      <c r="M1" s="63" t="s">
        <v>5</v>
      </c>
      <c r="N1" s="63" t="s">
        <v>5</v>
      </c>
      <c r="O1" s="63" t="s">
        <v>5</v>
      </c>
      <c r="P1" s="1" t="s">
        <v>5</v>
      </c>
    </row>
    <row r="2" spans="1:16" s="1" customFormat="1" ht="15" customHeight="1">
      <c r="A2" s="61"/>
      <c r="B2" s="61"/>
      <c r="C2" s="61"/>
      <c r="D2" s="61"/>
      <c r="E2" s="61"/>
      <c r="F2" s="61"/>
      <c r="G2" s="61"/>
      <c r="H2" s="61"/>
      <c r="I2" s="61"/>
      <c r="J2" s="61"/>
      <c r="K2" s="61"/>
      <c r="L2" s="61"/>
      <c r="M2" s="1" t="s">
        <v>5</v>
      </c>
      <c r="N2" s="61" t="s">
        <v>5</v>
      </c>
      <c r="O2" s="61" t="s">
        <v>5</v>
      </c>
      <c r="P2" s="1" t="s">
        <v>5</v>
      </c>
    </row>
    <row r="3" spans="1:16" s="1" customFormat="1" ht="15" customHeight="1">
      <c r="A3" s="61" t="s">
        <v>9</v>
      </c>
      <c r="B3" s="61" t="s">
        <v>10</v>
      </c>
      <c r="C3" s="61" t="s">
        <v>11</v>
      </c>
      <c r="D3" s="61" t="s">
        <v>12</v>
      </c>
      <c r="E3" s="61" t="s">
        <v>5</v>
      </c>
      <c r="F3" s="61" t="s">
        <v>5</v>
      </c>
      <c r="G3" s="61" t="s">
        <v>5</v>
      </c>
      <c r="H3" s="61" t="s">
        <v>5</v>
      </c>
      <c r="I3" s="61" t="s">
        <v>5</v>
      </c>
      <c r="J3" s="61" t="s">
        <v>5</v>
      </c>
      <c r="K3" s="61" t="s">
        <v>5</v>
      </c>
      <c r="L3" s="61" t="s">
        <v>5</v>
      </c>
      <c r="M3" s="61" t="s">
        <v>13</v>
      </c>
      <c r="N3" s="61" t="s">
        <v>14</v>
      </c>
      <c r="O3" s="61" t="s">
        <v>15</v>
      </c>
      <c r="P3" s="61" t="s">
        <v>16</v>
      </c>
    </row>
    <row r="4" spans="1:16" s="1" customFormat="1" ht="30.75" customHeight="1">
      <c r="A4" s="61" t="s">
        <v>17</v>
      </c>
      <c r="B4" s="61" t="s">
        <v>18</v>
      </c>
      <c r="C4" s="61" t="s">
        <v>19</v>
      </c>
      <c r="D4" s="1" t="s">
        <v>20</v>
      </c>
      <c r="E4" s="1" t="s">
        <v>21</v>
      </c>
      <c r="F4" s="1" t="s">
        <v>22</v>
      </c>
      <c r="G4" s="1" t="s">
        <v>23</v>
      </c>
      <c r="H4" s="1" t="s">
        <v>24</v>
      </c>
      <c r="I4" s="1" t="s">
        <v>25</v>
      </c>
      <c r="J4" s="1" t="s">
        <v>26</v>
      </c>
      <c r="K4" s="1" t="s">
        <v>27</v>
      </c>
      <c r="L4" s="1" t="s">
        <v>28</v>
      </c>
      <c r="M4" s="61" t="s">
        <v>29</v>
      </c>
      <c r="N4" s="61" t="s">
        <v>30</v>
      </c>
      <c r="O4" s="61" t="s">
        <v>31</v>
      </c>
      <c r="P4" s="61" t="s">
        <v>5</v>
      </c>
    </row>
    <row r="5" spans="1:16" s="1" customFormat="1" ht="18" customHeight="1">
      <c r="A5" s="1" t="s">
        <v>17</v>
      </c>
      <c r="B5" s="1" t="s">
        <v>32</v>
      </c>
      <c r="C5" s="1" t="s">
        <v>33</v>
      </c>
      <c r="D5" s="1" t="s">
        <v>18</v>
      </c>
      <c r="E5" s="1" t="s">
        <v>19</v>
      </c>
      <c r="F5" s="1" t="s">
        <v>34</v>
      </c>
      <c r="G5" s="1" t="s">
        <v>35</v>
      </c>
      <c r="H5" s="1" t="s">
        <v>36</v>
      </c>
      <c r="I5" s="1" t="s">
        <v>37</v>
      </c>
      <c r="J5" s="1" t="s">
        <v>38</v>
      </c>
      <c r="K5" s="1" t="s">
        <v>39</v>
      </c>
      <c r="L5" s="1" t="s">
        <v>29</v>
      </c>
      <c r="M5" s="1" t="s">
        <v>40</v>
      </c>
      <c r="N5" s="1" t="s">
        <v>41</v>
      </c>
      <c r="O5" s="1" t="s">
        <v>42</v>
      </c>
      <c r="P5" s="1" t="s">
        <v>31</v>
      </c>
    </row>
    <row r="6" spans="1:7" ht="15" customHeight="1">
      <c r="A6" s="4">
        <f aca="true" t="shared" si="0" ref="A6:A18">ROW($A6)</f>
        <v>6</v>
      </c>
      <c r="B6" s="1" t="s">
        <v>11</v>
      </c>
      <c r="C6" s="25">
        <v>554738.86</v>
      </c>
      <c r="D6" s="25">
        <v>554738.86</v>
      </c>
      <c r="F6" s="3">
        <v>485338.86</v>
      </c>
      <c r="G6" s="3">
        <v>69400</v>
      </c>
    </row>
    <row r="7" spans="1:7" ht="15" customHeight="1">
      <c r="A7" s="4">
        <f t="shared" si="0"/>
        <v>7</v>
      </c>
      <c r="B7" s="1" t="s">
        <v>43</v>
      </c>
      <c r="C7" s="25">
        <v>394938.86</v>
      </c>
      <c r="D7" s="25">
        <v>394938.86</v>
      </c>
      <c r="F7" s="3">
        <v>373338.86</v>
      </c>
      <c r="G7" s="3">
        <v>21600</v>
      </c>
    </row>
    <row r="8" spans="1:7" ht="15" customHeight="1">
      <c r="A8" s="4">
        <f t="shared" si="0"/>
        <v>8</v>
      </c>
      <c r="B8" s="1" t="s">
        <v>44</v>
      </c>
      <c r="C8" s="25">
        <v>394938.86</v>
      </c>
      <c r="D8" s="25">
        <v>394938.86</v>
      </c>
      <c r="F8" s="3">
        <v>373338.86</v>
      </c>
      <c r="G8" s="3">
        <v>21600</v>
      </c>
    </row>
    <row r="9" spans="1:4" ht="15" customHeight="1">
      <c r="A9" s="4">
        <f t="shared" si="0"/>
        <v>9</v>
      </c>
      <c r="B9" s="1" t="s">
        <v>45</v>
      </c>
      <c r="C9" s="25"/>
      <c r="D9" s="25"/>
    </row>
    <row r="10" spans="1:7" ht="15" customHeight="1">
      <c r="A10" s="4">
        <f t="shared" si="0"/>
        <v>10</v>
      </c>
      <c r="B10" s="1" t="s">
        <v>46</v>
      </c>
      <c r="C10" s="25">
        <v>149800</v>
      </c>
      <c r="D10" s="25">
        <v>149800</v>
      </c>
      <c r="F10" s="3">
        <v>112000</v>
      </c>
      <c r="G10" s="3">
        <v>37800</v>
      </c>
    </row>
    <row r="11" spans="1:4" ht="15" customHeight="1">
      <c r="A11" s="4">
        <f t="shared" si="0"/>
        <v>11</v>
      </c>
      <c r="B11" s="1" t="s">
        <v>47</v>
      </c>
      <c r="C11" s="25"/>
      <c r="D11" s="25"/>
    </row>
    <row r="12" spans="1:4" ht="15" customHeight="1">
      <c r="A12" s="4">
        <f t="shared" si="0"/>
        <v>12</v>
      </c>
      <c r="B12" s="1" t="s">
        <v>48</v>
      </c>
      <c r="C12" s="25"/>
      <c r="D12" s="25"/>
    </row>
    <row r="13" spans="1:6" ht="15" customHeight="1">
      <c r="A13" s="4">
        <f t="shared" si="0"/>
        <v>13</v>
      </c>
      <c r="B13" s="1" t="s">
        <v>49</v>
      </c>
      <c r="C13" s="25">
        <v>30000</v>
      </c>
      <c r="D13" s="25">
        <v>30000</v>
      </c>
      <c r="F13" s="3">
        <v>30000</v>
      </c>
    </row>
    <row r="14" spans="1:4" ht="15" customHeight="1">
      <c r="A14" s="4">
        <f t="shared" si="0"/>
        <v>14</v>
      </c>
      <c r="B14" s="1" t="s">
        <v>50</v>
      </c>
      <c r="C14" s="25"/>
      <c r="D14" s="25"/>
    </row>
    <row r="15" spans="1:4" ht="15" customHeight="1">
      <c r="A15" s="4">
        <f t="shared" si="0"/>
        <v>15</v>
      </c>
      <c r="B15" s="1" t="s">
        <v>51</v>
      </c>
      <c r="C15" s="25"/>
      <c r="D15" s="25"/>
    </row>
    <row r="16" spans="1:7" ht="15" customHeight="1">
      <c r="A16" s="4">
        <f t="shared" si="0"/>
        <v>16</v>
      </c>
      <c r="B16" s="1" t="s">
        <v>52</v>
      </c>
      <c r="C16" s="25">
        <v>10000</v>
      </c>
      <c r="D16" s="25">
        <v>10000</v>
      </c>
      <c r="G16" s="3">
        <v>10000</v>
      </c>
    </row>
    <row r="17" spans="1:4" ht="15" customHeight="1">
      <c r="A17" s="4">
        <f t="shared" si="0"/>
        <v>17</v>
      </c>
      <c r="B17" s="1" t="s">
        <v>53</v>
      </c>
      <c r="C17" s="25"/>
      <c r="D17" s="25"/>
    </row>
    <row r="18" spans="1:4" ht="15" customHeight="1">
      <c r="A18" s="4">
        <f t="shared" si="0"/>
        <v>18</v>
      </c>
      <c r="B18" s="1" t="s">
        <v>54</v>
      </c>
      <c r="C18" s="25"/>
      <c r="D18" s="25"/>
    </row>
    <row r="31" ht="15" customHeight="1">
      <c r="C31" s="1">
        <v>0</v>
      </c>
    </row>
  </sheetData>
  <sheetProtection/>
  <mergeCells count="11">
    <mergeCell ref="O3:O4"/>
    <mergeCell ref="P3:P4"/>
    <mergeCell ref="A1:O1"/>
    <mergeCell ref="A2:L2"/>
    <mergeCell ref="N2:O2"/>
    <mergeCell ref="D3:L3"/>
    <mergeCell ref="A3:A4"/>
    <mergeCell ref="B3:B4"/>
    <mergeCell ref="C3:C4"/>
    <mergeCell ref="M3:M4"/>
    <mergeCell ref="N3:N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W8"/>
  <sheetViews>
    <sheetView workbookViewId="0" topLeftCell="B1">
      <selection activeCell="F19" sqref="F19"/>
    </sheetView>
  </sheetViews>
  <sheetFormatPr defaultColWidth="9.00390625" defaultRowHeight="15" customHeight="1"/>
  <cols>
    <col min="1" max="1" width="14.125" style="1" customWidth="1"/>
    <col min="2" max="3" width="14.125" style="20" customWidth="1"/>
    <col min="4" max="4" width="14.125" style="1" customWidth="1"/>
    <col min="5" max="7" width="14.125" style="20" customWidth="1"/>
    <col min="8" max="8" width="5.875" style="20" customWidth="1"/>
    <col min="9" max="9" width="7.125" style="20" customWidth="1"/>
    <col min="10" max="10" width="6.50390625" style="20" customWidth="1"/>
    <col min="11" max="11" width="6.625" style="20" customWidth="1"/>
    <col min="12" max="12" width="9.25390625" style="3" customWidth="1"/>
    <col min="13" max="13" width="8.375" style="1" customWidth="1"/>
    <col min="14" max="17" width="14.125" style="3" customWidth="1"/>
    <col min="18" max="18" width="16.375" style="3" customWidth="1"/>
    <col min="19" max="20" width="14.125" style="3" customWidth="1"/>
    <col min="21" max="22" width="15.375" style="3" customWidth="1"/>
    <col min="23" max="23" width="14.125" style="20" hidden="1" customWidth="1"/>
  </cols>
  <sheetData>
    <row r="1" s="21" customFormat="1" ht="19.5" customHeight="1">
      <c r="A1" s="22" t="s">
        <v>60</v>
      </c>
    </row>
    <row r="2" spans="1:23" s="1" customFormat="1" ht="37.5" customHeight="1">
      <c r="A2" s="66" t="s">
        <v>273</v>
      </c>
      <c r="B2" s="63" t="s">
        <v>5</v>
      </c>
      <c r="C2" s="63" t="s">
        <v>5</v>
      </c>
      <c r="D2" s="63" t="s">
        <v>5</v>
      </c>
      <c r="E2" s="63" t="s">
        <v>5</v>
      </c>
      <c r="F2" s="63" t="s">
        <v>5</v>
      </c>
      <c r="G2" s="63" t="s">
        <v>5</v>
      </c>
      <c r="H2" s="63" t="s">
        <v>5</v>
      </c>
      <c r="I2" s="63" t="s">
        <v>5</v>
      </c>
      <c r="J2" s="63" t="s">
        <v>5</v>
      </c>
      <c r="K2" s="63" t="s">
        <v>5</v>
      </c>
      <c r="L2" s="63" t="s">
        <v>5</v>
      </c>
      <c r="M2" s="63" t="s">
        <v>5</v>
      </c>
      <c r="N2" s="63" t="s">
        <v>5</v>
      </c>
      <c r="O2" s="63" t="s">
        <v>5</v>
      </c>
      <c r="P2" s="63" t="s">
        <v>5</v>
      </c>
      <c r="Q2" s="63" t="s">
        <v>5</v>
      </c>
      <c r="R2" s="63" t="s">
        <v>5</v>
      </c>
      <c r="S2" s="63" t="s">
        <v>5</v>
      </c>
      <c r="T2" s="63" t="s">
        <v>5</v>
      </c>
      <c r="U2" s="63" t="s">
        <v>5</v>
      </c>
      <c r="V2" s="63" t="s">
        <v>5</v>
      </c>
      <c r="W2" s="61" t="s">
        <v>16</v>
      </c>
    </row>
    <row r="3" spans="1:23" s="1" customFormat="1" ht="15" customHeight="1">
      <c r="A3" s="61"/>
      <c r="B3" s="70"/>
      <c r="C3" s="70"/>
      <c r="D3" s="70"/>
      <c r="E3" s="70"/>
      <c r="F3" s="70"/>
      <c r="G3" s="70"/>
      <c r="H3" s="70"/>
      <c r="I3" s="70"/>
      <c r="J3" s="70"/>
      <c r="K3" s="70"/>
      <c r="L3" s="70"/>
      <c r="M3" s="70"/>
      <c r="N3" s="70"/>
      <c r="O3" s="70"/>
      <c r="P3" s="70"/>
      <c r="Q3" s="70"/>
      <c r="R3" s="70"/>
      <c r="S3" s="70"/>
      <c r="T3" s="70"/>
      <c r="U3" s="1" t="s">
        <v>5</v>
      </c>
      <c r="W3" s="61" t="s">
        <v>5</v>
      </c>
    </row>
    <row r="4" spans="1:23" s="1" customFormat="1" ht="15" customHeight="1">
      <c r="A4" s="61" t="s">
        <v>9</v>
      </c>
      <c r="B4" s="61" t="s">
        <v>274</v>
      </c>
      <c r="C4" s="61" t="s">
        <v>256</v>
      </c>
      <c r="D4" s="61" t="s">
        <v>275</v>
      </c>
      <c r="E4" s="61" t="s">
        <v>276</v>
      </c>
      <c r="F4" s="61" t="s">
        <v>277</v>
      </c>
      <c r="G4" s="61" t="s">
        <v>278</v>
      </c>
      <c r="H4" s="61" t="s">
        <v>279</v>
      </c>
      <c r="I4" s="61" t="s">
        <v>5</v>
      </c>
      <c r="J4" s="61" t="s">
        <v>5</v>
      </c>
      <c r="K4" s="61" t="s">
        <v>5</v>
      </c>
      <c r="L4" s="61" t="s">
        <v>280</v>
      </c>
      <c r="M4" s="61" t="s">
        <v>281</v>
      </c>
      <c r="N4" s="61" t="s">
        <v>5</v>
      </c>
      <c r="O4" s="61" t="s">
        <v>5</v>
      </c>
      <c r="P4" s="61" t="s">
        <v>5</v>
      </c>
      <c r="Q4" s="61" t="s">
        <v>5</v>
      </c>
      <c r="R4" s="61" t="s">
        <v>5</v>
      </c>
      <c r="S4" s="61" t="s">
        <v>5</v>
      </c>
      <c r="T4" s="61" t="s">
        <v>5</v>
      </c>
      <c r="U4" s="61" t="s">
        <v>5</v>
      </c>
      <c r="V4" s="61" t="s">
        <v>282</v>
      </c>
      <c r="W4" s="61" t="s">
        <v>16</v>
      </c>
    </row>
    <row r="5" spans="1:23" s="1" customFormat="1" ht="15" customHeight="1">
      <c r="A5" s="61" t="s">
        <v>5</v>
      </c>
      <c r="B5" s="61" t="s">
        <v>5</v>
      </c>
      <c r="C5" s="61" t="s">
        <v>5</v>
      </c>
      <c r="D5" s="61" t="s">
        <v>5</v>
      </c>
      <c r="E5" s="61" t="s">
        <v>5</v>
      </c>
      <c r="F5" s="61" t="s">
        <v>5</v>
      </c>
      <c r="G5" s="61" t="s">
        <v>5</v>
      </c>
      <c r="H5" s="1" t="s">
        <v>283</v>
      </c>
      <c r="I5" s="1" t="s">
        <v>284</v>
      </c>
      <c r="J5" s="1" t="s">
        <v>285</v>
      </c>
      <c r="K5" s="1" t="s">
        <v>286</v>
      </c>
      <c r="L5" s="61" t="s">
        <v>5</v>
      </c>
      <c r="M5" s="1" t="s">
        <v>20</v>
      </c>
      <c r="N5" s="1" t="s">
        <v>287</v>
      </c>
      <c r="O5" s="1" t="s">
        <v>288</v>
      </c>
      <c r="P5" s="1" t="s">
        <v>289</v>
      </c>
      <c r="Q5" s="1" t="s">
        <v>290</v>
      </c>
      <c r="R5" s="1" t="s">
        <v>291</v>
      </c>
      <c r="S5" s="1" t="s">
        <v>292</v>
      </c>
      <c r="T5" s="1" t="s">
        <v>293</v>
      </c>
      <c r="U5" s="1" t="s">
        <v>294</v>
      </c>
      <c r="V5" s="61" t="s">
        <v>5</v>
      </c>
      <c r="W5" s="61" t="s">
        <v>5</v>
      </c>
    </row>
    <row r="6" spans="1:23" s="1" customFormat="1" ht="15" customHeight="1">
      <c r="A6" s="1" t="s">
        <v>17</v>
      </c>
      <c r="B6" s="1" t="s">
        <v>32</v>
      </c>
      <c r="C6" s="1" t="s">
        <v>33</v>
      </c>
      <c r="D6" s="1" t="s">
        <v>18</v>
      </c>
      <c r="E6" s="1" t="s">
        <v>19</v>
      </c>
      <c r="F6" s="1" t="s">
        <v>34</v>
      </c>
      <c r="G6" s="1" t="s">
        <v>35</v>
      </c>
      <c r="H6" s="1" t="s">
        <v>36</v>
      </c>
      <c r="I6" s="1" t="s">
        <v>37</v>
      </c>
      <c r="J6" s="1" t="s">
        <v>38</v>
      </c>
      <c r="K6" s="1" t="s">
        <v>39</v>
      </c>
      <c r="L6" s="1" t="s">
        <v>29</v>
      </c>
      <c r="M6" s="1" t="s">
        <v>40</v>
      </c>
      <c r="N6" s="1" t="s">
        <v>41</v>
      </c>
      <c r="O6" s="1" t="s">
        <v>42</v>
      </c>
      <c r="P6" s="1" t="s">
        <v>31</v>
      </c>
      <c r="Q6" s="1" t="s">
        <v>265</v>
      </c>
      <c r="R6" s="1" t="s">
        <v>266</v>
      </c>
      <c r="S6" s="1" t="s">
        <v>267</v>
      </c>
      <c r="T6" s="1" t="s">
        <v>268</v>
      </c>
      <c r="U6" s="1" t="s">
        <v>269</v>
      </c>
      <c r="V6" s="1" t="s">
        <v>295</v>
      </c>
      <c r="W6" s="1" t="s">
        <v>296</v>
      </c>
    </row>
    <row r="7" spans="1:23" ht="15" customHeight="1">
      <c r="A7" s="4">
        <v>1</v>
      </c>
      <c r="B7" s="23" t="s">
        <v>5</v>
      </c>
      <c r="C7" s="23" t="s">
        <v>11</v>
      </c>
      <c r="D7" s="10" t="s">
        <v>5</v>
      </c>
      <c r="E7" s="23" t="s">
        <v>5</v>
      </c>
      <c r="F7" s="23" t="s">
        <v>5</v>
      </c>
      <c r="G7" s="23" t="s">
        <v>5</v>
      </c>
      <c r="H7" s="23" t="s">
        <v>297</v>
      </c>
      <c r="I7" s="23" t="s">
        <v>297</v>
      </c>
      <c r="J7" s="23">
        <v>0</v>
      </c>
      <c r="K7" s="23">
        <v>0</v>
      </c>
      <c r="L7" s="13">
        <v>99143</v>
      </c>
      <c r="M7" s="24">
        <f>SUM(N7:U7)</f>
        <v>29743</v>
      </c>
      <c r="N7" s="13"/>
      <c r="O7" s="13"/>
      <c r="P7" s="13"/>
      <c r="Q7" s="13"/>
      <c r="R7" s="13">
        <v>29743</v>
      </c>
      <c r="S7" s="13"/>
      <c r="T7" s="13"/>
      <c r="U7" s="13"/>
      <c r="V7" s="13"/>
      <c r="W7" s="20" t="s">
        <v>5</v>
      </c>
    </row>
    <row r="8" spans="1:22" ht="15" customHeight="1">
      <c r="A8" s="4"/>
      <c r="B8" s="23" t="s">
        <v>298</v>
      </c>
      <c r="C8" s="23" t="s">
        <v>299</v>
      </c>
      <c r="D8" s="10" t="s">
        <v>300</v>
      </c>
      <c r="E8" s="23" t="s">
        <v>301</v>
      </c>
      <c r="F8" s="23"/>
      <c r="G8" s="23"/>
      <c r="H8" s="23"/>
      <c r="I8" s="23"/>
      <c r="J8" s="23"/>
      <c r="K8" s="23">
        <v>100</v>
      </c>
      <c r="L8" s="13">
        <v>99143</v>
      </c>
      <c r="M8" s="24">
        <f>SUM(N8:U8)</f>
        <v>29743</v>
      </c>
      <c r="N8" s="13"/>
      <c r="O8" s="13"/>
      <c r="P8" s="13"/>
      <c r="Q8" s="13"/>
      <c r="R8" s="13">
        <v>29743</v>
      </c>
      <c r="S8" s="13"/>
      <c r="T8" s="13"/>
      <c r="U8" s="13"/>
      <c r="V8" s="13"/>
    </row>
  </sheetData>
  <sheetProtection/>
  <mergeCells count="14">
    <mergeCell ref="C4:C5"/>
    <mergeCell ref="D4:D5"/>
    <mergeCell ref="E4:E5"/>
    <mergeCell ref="F4:F5"/>
    <mergeCell ref="G4:G5"/>
    <mergeCell ref="L4:L5"/>
    <mergeCell ref="V4:V5"/>
    <mergeCell ref="W2:W5"/>
    <mergeCell ref="A2:V2"/>
    <mergeCell ref="A3:T3"/>
    <mergeCell ref="H4:K4"/>
    <mergeCell ref="M4:U4"/>
    <mergeCell ref="A4:A5"/>
    <mergeCell ref="B4:B5"/>
  </mergeCells>
  <dataValidations count="1">
    <dataValidation type="list" allowBlank="1" showInputMessage="1" showErrorMessage="1" sqref="D2">
      <formula1>"政府性基金收入,专项收入,行政事业性收费收入,罚没收入,国有资本经营收入,国有资源有偿使用收入,其他收入"</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R76"/>
  <sheetViews>
    <sheetView workbookViewId="0" topLeftCell="C1">
      <selection activeCell="E6" sqref="E6"/>
    </sheetView>
  </sheetViews>
  <sheetFormatPr defaultColWidth="9.00390625" defaultRowHeight="15" customHeight="1"/>
  <cols>
    <col min="1" max="1" width="7.25390625" style="4" customWidth="1"/>
    <col min="2" max="2" width="10.25390625" style="19" customWidth="1"/>
    <col min="3" max="3" width="9.875" style="19" customWidth="1"/>
    <col min="4" max="4" width="36.375" style="1" customWidth="1"/>
    <col min="5" max="5" width="11.75390625" style="3" customWidth="1"/>
    <col min="6" max="6" width="10.75390625" style="3" customWidth="1"/>
    <col min="7" max="8" width="9.25390625" style="3" customWidth="1"/>
    <col min="9" max="9" width="11.875" style="3" customWidth="1"/>
    <col min="10" max="10" width="9.25390625" style="3" customWidth="1"/>
    <col min="11" max="11" width="20.875" style="3" customWidth="1"/>
    <col min="12" max="12" width="9.25390625" style="3" customWidth="1"/>
    <col min="13" max="13" width="19.75390625" style="3" customWidth="1"/>
    <col min="14" max="14" width="8.75390625" style="3" customWidth="1"/>
    <col min="15" max="15" width="10.75390625" style="3" customWidth="1"/>
    <col min="16" max="17" width="10.25390625" style="3" customWidth="1"/>
    <col min="18" max="18" width="11.625" style="20" hidden="1" customWidth="1"/>
  </cols>
  <sheetData>
    <row r="1" spans="1:18" s="1" customFormat="1" ht="30" customHeight="1">
      <c r="A1" s="66" t="s">
        <v>302</v>
      </c>
      <c r="B1" s="63"/>
      <c r="C1" s="63" t="s">
        <v>5</v>
      </c>
      <c r="D1" s="63" t="s">
        <v>5</v>
      </c>
      <c r="E1" s="63" t="s">
        <v>5</v>
      </c>
      <c r="F1" s="63" t="s">
        <v>5</v>
      </c>
      <c r="G1" s="63" t="s">
        <v>5</v>
      </c>
      <c r="H1" s="63" t="s">
        <v>5</v>
      </c>
      <c r="I1" s="63" t="s">
        <v>5</v>
      </c>
      <c r="J1" s="63" t="s">
        <v>5</v>
      </c>
      <c r="K1" s="63" t="s">
        <v>5</v>
      </c>
      <c r="L1" s="63" t="s">
        <v>5</v>
      </c>
      <c r="M1" s="63" t="s">
        <v>5</v>
      </c>
      <c r="N1" s="63" t="s">
        <v>5</v>
      </c>
      <c r="O1" s="63" t="s">
        <v>5</v>
      </c>
      <c r="P1" s="63" t="s">
        <v>5</v>
      </c>
      <c r="Q1" s="63" t="s">
        <v>5</v>
      </c>
      <c r="R1" s="61" t="s">
        <v>16</v>
      </c>
    </row>
    <row r="2" spans="1:18" s="1" customFormat="1" ht="15" customHeight="1">
      <c r="A2" s="61"/>
      <c r="B2" s="61"/>
      <c r="C2" s="61"/>
      <c r="D2" s="61"/>
      <c r="E2" s="61"/>
      <c r="F2" s="61"/>
      <c r="G2" s="61"/>
      <c r="H2" s="61"/>
      <c r="I2" s="61"/>
      <c r="J2" s="61"/>
      <c r="K2" s="61"/>
      <c r="L2" s="61"/>
      <c r="M2" s="61"/>
      <c r="N2" s="61"/>
      <c r="O2" s="61"/>
      <c r="P2" s="61"/>
      <c r="Q2" s="61"/>
      <c r="R2" s="61" t="s">
        <v>5</v>
      </c>
    </row>
    <row r="3" spans="1:18" s="1" customFormat="1" ht="15" customHeight="1">
      <c r="A3" s="61" t="s">
        <v>9</v>
      </c>
      <c r="B3" s="71" t="s">
        <v>303</v>
      </c>
      <c r="C3" s="71" t="s">
        <v>304</v>
      </c>
      <c r="D3" s="61" t="s">
        <v>10</v>
      </c>
      <c r="E3" s="61" t="s">
        <v>11</v>
      </c>
      <c r="F3" s="61" t="s">
        <v>12</v>
      </c>
      <c r="G3" s="61"/>
      <c r="H3" s="61" t="s">
        <v>5</v>
      </c>
      <c r="I3" s="61" t="s">
        <v>5</v>
      </c>
      <c r="J3" s="61" t="s">
        <v>5</v>
      </c>
      <c r="K3" s="61" t="s">
        <v>5</v>
      </c>
      <c r="L3" s="61" t="s">
        <v>5</v>
      </c>
      <c r="M3" s="61" t="s">
        <v>5</v>
      </c>
      <c r="N3" s="61" t="s">
        <v>5</v>
      </c>
      <c r="O3" s="61" t="s">
        <v>13</v>
      </c>
      <c r="P3" s="61" t="s">
        <v>14</v>
      </c>
      <c r="Q3" s="61" t="s">
        <v>15</v>
      </c>
      <c r="R3" s="61" t="s">
        <v>5</v>
      </c>
    </row>
    <row r="4" spans="1:18" s="1" customFormat="1" ht="15" customHeight="1">
      <c r="A4" s="61"/>
      <c r="B4" s="71" t="s">
        <v>32</v>
      </c>
      <c r="C4" s="71" t="s">
        <v>33</v>
      </c>
      <c r="D4" s="61" t="s">
        <v>18</v>
      </c>
      <c r="E4" s="61" t="s">
        <v>19</v>
      </c>
      <c r="F4" s="1" t="s">
        <v>20</v>
      </c>
      <c r="G4" s="1" t="s">
        <v>21</v>
      </c>
      <c r="H4" s="1" t="s">
        <v>22</v>
      </c>
      <c r="I4" s="1" t="s">
        <v>23</v>
      </c>
      <c r="J4" s="1" t="s">
        <v>24</v>
      </c>
      <c r="K4" s="1" t="s">
        <v>305</v>
      </c>
      <c r="L4" s="1" t="s">
        <v>26</v>
      </c>
      <c r="M4" s="1" t="s">
        <v>27</v>
      </c>
      <c r="N4" s="1" t="s">
        <v>28</v>
      </c>
      <c r="O4" s="61" t="s">
        <v>306</v>
      </c>
      <c r="P4" s="61" t="s">
        <v>5</v>
      </c>
      <c r="Q4" s="61" t="s">
        <v>265</v>
      </c>
      <c r="R4" s="61" t="s">
        <v>5</v>
      </c>
    </row>
    <row r="5" spans="1:18" s="1" customFormat="1" ht="15" customHeight="1">
      <c r="A5" s="1" t="s">
        <v>17</v>
      </c>
      <c r="B5" s="19" t="s">
        <v>32</v>
      </c>
      <c r="C5" s="19" t="s">
        <v>33</v>
      </c>
      <c r="D5" s="1" t="s">
        <v>18</v>
      </c>
      <c r="E5" s="1" t="s">
        <v>19</v>
      </c>
      <c r="F5" s="1" t="s">
        <v>34</v>
      </c>
      <c r="G5" s="1" t="s">
        <v>35</v>
      </c>
      <c r="H5" s="1" t="s">
        <v>36</v>
      </c>
      <c r="I5" s="1" t="s">
        <v>37</v>
      </c>
      <c r="J5" s="1" t="s">
        <v>38</v>
      </c>
      <c r="K5" s="1" t="s">
        <v>39</v>
      </c>
      <c r="L5" s="1" t="s">
        <v>29</v>
      </c>
      <c r="M5" s="1" t="s">
        <v>40</v>
      </c>
      <c r="N5" s="1" t="s">
        <v>41</v>
      </c>
      <c r="O5" s="1" t="s">
        <v>42</v>
      </c>
      <c r="P5" s="1" t="s">
        <v>31</v>
      </c>
      <c r="Q5" s="1" t="s">
        <v>265</v>
      </c>
      <c r="R5" s="1" t="s">
        <v>266</v>
      </c>
    </row>
    <row r="6" spans="1:17" ht="15" customHeight="1">
      <c r="A6" s="4">
        <v>1</v>
      </c>
      <c r="D6" s="1" t="s">
        <v>11</v>
      </c>
      <c r="E6" s="12">
        <v>394938.86</v>
      </c>
      <c r="F6" s="12">
        <v>394938.86</v>
      </c>
      <c r="G6" s="14">
        <v>0</v>
      </c>
      <c r="H6" s="14">
        <v>373338.86</v>
      </c>
      <c r="I6" s="14">
        <v>21600</v>
      </c>
      <c r="J6" s="14">
        <v>0</v>
      </c>
      <c r="K6" s="14">
        <v>0</v>
      </c>
      <c r="L6" s="14">
        <v>0</v>
      </c>
      <c r="M6" s="14">
        <v>0</v>
      </c>
      <c r="N6" s="14">
        <v>0</v>
      </c>
      <c r="O6" s="14">
        <v>0</v>
      </c>
      <c r="P6" s="14">
        <v>0</v>
      </c>
      <c r="Q6" s="14">
        <v>0</v>
      </c>
    </row>
    <row r="7" spans="1:17" ht="15" customHeight="1">
      <c r="A7" s="4">
        <v>2</v>
      </c>
      <c r="D7" s="1" t="s">
        <v>307</v>
      </c>
      <c r="E7" s="12">
        <v>394938.86</v>
      </c>
      <c r="F7" s="12">
        <v>394938.86</v>
      </c>
      <c r="G7" s="14">
        <v>0</v>
      </c>
      <c r="H7" s="14">
        <v>373338.86</v>
      </c>
      <c r="I7" s="14">
        <v>21600</v>
      </c>
      <c r="J7" s="14">
        <v>0</v>
      </c>
      <c r="K7" s="14">
        <v>0</v>
      </c>
      <c r="L7" s="14">
        <v>0</v>
      </c>
      <c r="M7" s="14">
        <v>0</v>
      </c>
      <c r="N7" s="14">
        <v>0</v>
      </c>
      <c r="O7" s="14">
        <v>0</v>
      </c>
      <c r="P7" s="14">
        <v>0</v>
      </c>
      <c r="Q7" s="14">
        <v>0</v>
      </c>
    </row>
    <row r="8" spans="1:17" ht="15" customHeight="1">
      <c r="A8" s="4">
        <v>3</v>
      </c>
      <c r="B8" s="19" t="s">
        <v>308</v>
      </c>
      <c r="C8" s="19" t="s">
        <v>309</v>
      </c>
      <c r="D8" s="1" t="s">
        <v>310</v>
      </c>
      <c r="E8" s="12">
        <v>128436</v>
      </c>
      <c r="F8" s="12">
        <v>128436</v>
      </c>
      <c r="G8" s="14">
        <v>0</v>
      </c>
      <c r="H8" s="14">
        <v>128436</v>
      </c>
      <c r="I8" s="14">
        <v>0</v>
      </c>
      <c r="J8" s="14">
        <v>0</v>
      </c>
      <c r="K8" s="14">
        <v>0</v>
      </c>
      <c r="L8" s="14">
        <v>0</v>
      </c>
      <c r="M8" s="14">
        <v>0</v>
      </c>
      <c r="N8" s="14">
        <v>0</v>
      </c>
      <c r="O8" s="14">
        <v>0</v>
      </c>
      <c r="P8" s="14">
        <v>0</v>
      </c>
      <c r="Q8" s="14">
        <v>0</v>
      </c>
    </row>
    <row r="9" spans="1:17" ht="15" customHeight="1">
      <c r="A9" s="4">
        <v>4</v>
      </c>
      <c r="D9" s="1" t="s">
        <v>311</v>
      </c>
      <c r="E9" s="12">
        <v>173520</v>
      </c>
      <c r="F9" s="12">
        <v>173520</v>
      </c>
      <c r="G9" s="14">
        <v>0</v>
      </c>
      <c r="H9" s="14">
        <v>173520</v>
      </c>
      <c r="I9" s="14">
        <v>0</v>
      </c>
      <c r="J9" s="14">
        <v>0</v>
      </c>
      <c r="K9" s="14">
        <v>0</v>
      </c>
      <c r="L9" s="14">
        <v>0</v>
      </c>
      <c r="M9" s="14">
        <v>0</v>
      </c>
      <c r="N9" s="14">
        <v>0</v>
      </c>
      <c r="O9" s="14">
        <v>0</v>
      </c>
      <c r="P9" s="14">
        <v>0</v>
      </c>
      <c r="Q9" s="14">
        <v>0</v>
      </c>
    </row>
    <row r="10" spans="1:17" ht="15" customHeight="1">
      <c r="A10" s="4">
        <v>5</v>
      </c>
      <c r="B10" s="19" t="s">
        <v>308</v>
      </c>
      <c r="C10" s="19" t="s">
        <v>312</v>
      </c>
      <c r="D10" s="1" t="s">
        <v>313</v>
      </c>
      <c r="E10" s="12">
        <v>173520</v>
      </c>
      <c r="F10" s="12">
        <v>173520</v>
      </c>
      <c r="G10" s="14">
        <v>0</v>
      </c>
      <c r="H10" s="14">
        <v>173520</v>
      </c>
      <c r="I10" s="14">
        <v>0</v>
      </c>
      <c r="J10" s="14">
        <v>0</v>
      </c>
      <c r="K10" s="14">
        <v>0</v>
      </c>
      <c r="L10" s="14">
        <v>0</v>
      </c>
      <c r="M10" s="14">
        <v>0</v>
      </c>
      <c r="N10" s="14">
        <v>0</v>
      </c>
      <c r="O10" s="14">
        <v>0</v>
      </c>
      <c r="P10" s="14">
        <v>0</v>
      </c>
      <c r="Q10" s="14">
        <v>0</v>
      </c>
    </row>
    <row r="11" spans="1:17" ht="15" customHeight="1">
      <c r="A11" s="4">
        <v>6</v>
      </c>
      <c r="B11" s="19">
        <f>""</f>
      </c>
      <c r="C11" s="19" t="s">
        <v>312</v>
      </c>
      <c r="D11" s="1" t="s">
        <v>314</v>
      </c>
      <c r="E11" s="12">
        <v>0</v>
      </c>
      <c r="F11" s="12">
        <v>0</v>
      </c>
      <c r="G11" s="14">
        <v>0</v>
      </c>
      <c r="H11" s="14">
        <v>0</v>
      </c>
      <c r="I11" s="14">
        <v>0</v>
      </c>
      <c r="J11" s="14">
        <v>0</v>
      </c>
      <c r="K11" s="14">
        <v>0</v>
      </c>
      <c r="L11" s="14">
        <v>0</v>
      </c>
      <c r="M11" s="14">
        <v>0</v>
      </c>
      <c r="N11" s="14">
        <v>0</v>
      </c>
      <c r="O11" s="14">
        <v>0</v>
      </c>
      <c r="P11" s="14">
        <v>0</v>
      </c>
      <c r="Q11" s="14">
        <v>0</v>
      </c>
    </row>
    <row r="12" spans="1:17" ht="15" customHeight="1">
      <c r="A12" s="4">
        <v>7</v>
      </c>
      <c r="D12" s="1" t="s">
        <v>315</v>
      </c>
      <c r="E12" s="12">
        <v>0</v>
      </c>
      <c r="F12" s="12">
        <v>0</v>
      </c>
      <c r="G12" s="14">
        <v>0</v>
      </c>
      <c r="H12" s="14">
        <v>0</v>
      </c>
      <c r="I12" s="14">
        <v>0</v>
      </c>
      <c r="J12" s="14">
        <v>0</v>
      </c>
      <c r="K12" s="14">
        <v>0</v>
      </c>
      <c r="L12" s="14">
        <v>0</v>
      </c>
      <c r="M12" s="14">
        <v>0</v>
      </c>
      <c r="N12" s="14">
        <v>0</v>
      </c>
      <c r="O12" s="14">
        <v>0</v>
      </c>
      <c r="P12" s="14">
        <v>0</v>
      </c>
      <c r="Q12" s="14">
        <v>0</v>
      </c>
    </row>
    <row r="13" spans="1:17" ht="15" customHeight="1">
      <c r="A13" s="4">
        <v>8</v>
      </c>
      <c r="B13" s="19">
        <f>""</f>
      </c>
      <c r="C13" s="19" t="s">
        <v>312</v>
      </c>
      <c r="D13" s="1" t="s">
        <v>316</v>
      </c>
      <c r="E13" s="12">
        <v>0</v>
      </c>
      <c r="F13" s="12">
        <v>0</v>
      </c>
      <c r="G13" s="14">
        <v>0</v>
      </c>
      <c r="H13" s="14">
        <v>0</v>
      </c>
      <c r="I13" s="14">
        <v>0</v>
      </c>
      <c r="J13" s="14">
        <v>0</v>
      </c>
      <c r="K13" s="14">
        <v>0</v>
      </c>
      <c r="L13" s="14">
        <v>0</v>
      </c>
      <c r="M13" s="14">
        <v>0</v>
      </c>
      <c r="N13" s="14">
        <v>0</v>
      </c>
      <c r="O13" s="14">
        <v>0</v>
      </c>
      <c r="P13" s="14">
        <v>0</v>
      </c>
      <c r="Q13" s="14">
        <v>0</v>
      </c>
    </row>
    <row r="14" spans="1:17" ht="15" customHeight="1">
      <c r="A14" s="4">
        <v>9</v>
      </c>
      <c r="B14" s="19">
        <f>""</f>
      </c>
      <c r="C14" s="19" t="s">
        <v>312</v>
      </c>
      <c r="D14" s="1" t="s">
        <v>317</v>
      </c>
      <c r="E14" s="12">
        <v>0</v>
      </c>
      <c r="F14" s="12">
        <v>0</v>
      </c>
      <c r="G14" s="14">
        <v>0</v>
      </c>
      <c r="H14" s="14">
        <v>0</v>
      </c>
      <c r="I14" s="14">
        <v>0</v>
      </c>
      <c r="J14" s="14">
        <v>0</v>
      </c>
      <c r="K14" s="14">
        <v>0</v>
      </c>
      <c r="L14" s="14">
        <v>0</v>
      </c>
      <c r="M14" s="14">
        <v>0</v>
      </c>
      <c r="N14" s="14">
        <v>0</v>
      </c>
      <c r="O14" s="14">
        <v>0</v>
      </c>
      <c r="P14" s="14">
        <v>0</v>
      </c>
      <c r="Q14" s="14">
        <v>0</v>
      </c>
    </row>
    <row r="15" spans="1:17" ht="15" customHeight="1">
      <c r="A15" s="4">
        <v>10</v>
      </c>
      <c r="D15" s="1" t="s">
        <v>318</v>
      </c>
      <c r="E15" s="12">
        <v>0</v>
      </c>
      <c r="F15" s="12">
        <v>0</v>
      </c>
      <c r="G15" s="14">
        <v>0</v>
      </c>
      <c r="H15" s="14">
        <v>0</v>
      </c>
      <c r="I15" s="14">
        <v>0</v>
      </c>
      <c r="J15" s="14">
        <v>0</v>
      </c>
      <c r="K15" s="14">
        <v>0</v>
      </c>
      <c r="L15" s="14">
        <v>0</v>
      </c>
      <c r="M15" s="14">
        <v>0</v>
      </c>
      <c r="N15" s="14">
        <v>0</v>
      </c>
      <c r="O15" s="14">
        <v>0</v>
      </c>
      <c r="P15" s="14">
        <v>0</v>
      </c>
      <c r="Q15" s="14">
        <v>0</v>
      </c>
    </row>
    <row r="16" spans="1:17" ht="15" customHeight="1">
      <c r="A16" s="4">
        <v>11</v>
      </c>
      <c r="B16" s="19">
        <f>""</f>
      </c>
      <c r="C16" s="19" t="s">
        <v>312</v>
      </c>
      <c r="D16" s="1" t="s">
        <v>319</v>
      </c>
      <c r="E16" s="12">
        <v>0</v>
      </c>
      <c r="F16" s="12">
        <v>0</v>
      </c>
      <c r="G16" s="14">
        <v>0</v>
      </c>
      <c r="H16" s="14">
        <v>0</v>
      </c>
      <c r="I16" s="14">
        <v>0</v>
      </c>
      <c r="J16" s="14">
        <v>0</v>
      </c>
      <c r="K16" s="14">
        <v>0</v>
      </c>
      <c r="L16" s="14">
        <v>0</v>
      </c>
      <c r="M16" s="14">
        <v>0</v>
      </c>
      <c r="N16" s="14">
        <v>0</v>
      </c>
      <c r="O16" s="14">
        <v>0</v>
      </c>
      <c r="P16" s="14">
        <v>0</v>
      </c>
      <c r="Q16" s="14">
        <v>0</v>
      </c>
    </row>
    <row r="17" spans="1:17" ht="15" customHeight="1">
      <c r="A17" s="4">
        <v>12</v>
      </c>
      <c r="B17" s="19">
        <f>""</f>
      </c>
      <c r="C17" s="19" t="s">
        <v>312</v>
      </c>
      <c r="D17" s="1" t="s">
        <v>320</v>
      </c>
      <c r="E17" s="12">
        <v>0</v>
      </c>
      <c r="F17" s="12">
        <v>0</v>
      </c>
      <c r="G17" s="14">
        <v>0</v>
      </c>
      <c r="H17" s="14">
        <v>0</v>
      </c>
      <c r="I17" s="14">
        <v>0</v>
      </c>
      <c r="J17" s="14">
        <v>0</v>
      </c>
      <c r="K17" s="14">
        <v>0</v>
      </c>
      <c r="L17" s="14">
        <v>0</v>
      </c>
      <c r="M17" s="14">
        <v>0</v>
      </c>
      <c r="N17" s="14">
        <v>0</v>
      </c>
      <c r="O17" s="14">
        <v>0</v>
      </c>
      <c r="P17" s="14">
        <v>0</v>
      </c>
      <c r="Q17" s="14">
        <v>0</v>
      </c>
    </row>
    <row r="18" spans="1:17" ht="15" customHeight="1">
      <c r="A18" s="4">
        <v>13</v>
      </c>
      <c r="B18" s="19">
        <f>""</f>
      </c>
      <c r="C18" s="19" t="s">
        <v>312</v>
      </c>
      <c r="D18" s="1" t="s">
        <v>321</v>
      </c>
      <c r="E18" s="12">
        <v>0</v>
      </c>
      <c r="F18" s="12">
        <v>0</v>
      </c>
      <c r="G18" s="14">
        <v>0</v>
      </c>
      <c r="H18" s="14">
        <v>0</v>
      </c>
      <c r="I18" s="14">
        <v>0</v>
      </c>
      <c r="J18" s="14">
        <v>0</v>
      </c>
      <c r="K18" s="14">
        <v>0</v>
      </c>
      <c r="L18" s="14">
        <v>0</v>
      </c>
      <c r="M18" s="14">
        <v>0</v>
      </c>
      <c r="N18" s="14">
        <v>0</v>
      </c>
      <c r="O18" s="14">
        <v>0</v>
      </c>
      <c r="P18" s="14">
        <v>0</v>
      </c>
      <c r="Q18" s="14">
        <v>0</v>
      </c>
    </row>
    <row r="19" spans="1:17" ht="15" customHeight="1">
      <c r="A19" s="4">
        <v>14</v>
      </c>
      <c r="B19" s="19">
        <f>""</f>
      </c>
      <c r="C19" s="19" t="s">
        <v>322</v>
      </c>
      <c r="D19" s="1" t="s">
        <v>323</v>
      </c>
      <c r="E19" s="12">
        <v>0</v>
      </c>
      <c r="F19" s="12">
        <v>0</v>
      </c>
      <c r="G19" s="14">
        <v>0</v>
      </c>
      <c r="H19" s="14">
        <v>0</v>
      </c>
      <c r="I19" s="14">
        <v>0</v>
      </c>
      <c r="J19" s="14">
        <v>0</v>
      </c>
      <c r="K19" s="14">
        <v>0</v>
      </c>
      <c r="L19" s="14">
        <v>0</v>
      </c>
      <c r="M19" s="14">
        <v>0</v>
      </c>
      <c r="N19" s="14">
        <v>0</v>
      </c>
      <c r="O19" s="14">
        <v>0</v>
      </c>
      <c r="P19" s="14">
        <v>0</v>
      </c>
      <c r="Q19" s="14">
        <v>0</v>
      </c>
    </row>
    <row r="20" spans="1:17" ht="15" customHeight="1">
      <c r="A20" s="4">
        <v>15</v>
      </c>
      <c r="D20" s="1" t="s">
        <v>324</v>
      </c>
      <c r="E20" s="12">
        <v>0</v>
      </c>
      <c r="F20" s="12">
        <v>0</v>
      </c>
      <c r="G20" s="14">
        <v>0</v>
      </c>
      <c r="H20" s="14">
        <v>0</v>
      </c>
      <c r="I20" s="14">
        <v>0</v>
      </c>
      <c r="J20" s="14">
        <v>0</v>
      </c>
      <c r="K20" s="14">
        <v>0</v>
      </c>
      <c r="L20" s="14">
        <v>0</v>
      </c>
      <c r="M20" s="14">
        <v>0</v>
      </c>
      <c r="N20" s="14">
        <v>0</v>
      </c>
      <c r="O20" s="14">
        <v>0</v>
      </c>
      <c r="P20" s="14">
        <v>0</v>
      </c>
      <c r="Q20" s="14">
        <v>0</v>
      </c>
    </row>
    <row r="21" spans="1:17" ht="15" customHeight="1">
      <c r="A21" s="4">
        <v>16</v>
      </c>
      <c r="B21" s="19" t="s">
        <v>308</v>
      </c>
      <c r="C21" s="19" t="s">
        <v>325</v>
      </c>
      <c r="D21" s="1" t="s">
        <v>326</v>
      </c>
      <c r="E21" s="12">
        <v>0</v>
      </c>
      <c r="F21" s="12">
        <v>0</v>
      </c>
      <c r="G21" s="14">
        <v>0</v>
      </c>
      <c r="H21" s="14">
        <v>0</v>
      </c>
      <c r="I21" s="14">
        <v>0</v>
      </c>
      <c r="J21" s="14">
        <v>0</v>
      </c>
      <c r="K21" s="14">
        <v>0</v>
      </c>
      <c r="L21" s="14">
        <v>0</v>
      </c>
      <c r="M21" s="14">
        <v>0</v>
      </c>
      <c r="N21" s="14">
        <v>0</v>
      </c>
      <c r="O21" s="14">
        <v>0</v>
      </c>
      <c r="P21" s="14">
        <v>0</v>
      </c>
      <c r="Q21" s="14">
        <v>0</v>
      </c>
    </row>
    <row r="22" spans="1:17" ht="15" customHeight="1">
      <c r="A22" s="4">
        <v>17</v>
      </c>
      <c r="B22" s="19" t="s">
        <v>308</v>
      </c>
      <c r="C22" s="19" t="s">
        <v>325</v>
      </c>
      <c r="D22" s="1" t="s">
        <v>327</v>
      </c>
      <c r="E22" s="12">
        <v>0</v>
      </c>
      <c r="F22" s="12">
        <v>0</v>
      </c>
      <c r="G22" s="14">
        <v>0</v>
      </c>
      <c r="H22" s="14">
        <v>0</v>
      </c>
      <c r="I22" s="14">
        <v>0</v>
      </c>
      <c r="J22" s="14">
        <v>0</v>
      </c>
      <c r="K22" s="14">
        <v>0</v>
      </c>
      <c r="L22" s="14">
        <v>0</v>
      </c>
      <c r="M22" s="14">
        <v>0</v>
      </c>
      <c r="N22" s="14">
        <v>0</v>
      </c>
      <c r="O22" s="14">
        <v>0</v>
      </c>
      <c r="P22" s="14">
        <v>0</v>
      </c>
      <c r="Q22" s="14">
        <v>0</v>
      </c>
    </row>
    <row r="23" spans="1:17" ht="15" customHeight="1">
      <c r="A23" s="4">
        <v>18</v>
      </c>
      <c r="B23" s="19" t="s">
        <v>308</v>
      </c>
      <c r="C23" s="19" t="s">
        <v>325</v>
      </c>
      <c r="D23" s="1" t="s">
        <v>328</v>
      </c>
      <c r="E23" s="12">
        <v>0</v>
      </c>
      <c r="F23" s="12">
        <v>0</v>
      </c>
      <c r="G23" s="14">
        <v>0</v>
      </c>
      <c r="H23" s="14">
        <v>0</v>
      </c>
      <c r="I23" s="14">
        <v>0</v>
      </c>
      <c r="J23" s="14">
        <v>0</v>
      </c>
      <c r="K23" s="14">
        <v>0</v>
      </c>
      <c r="L23" s="14">
        <v>0</v>
      </c>
      <c r="M23" s="14">
        <v>0</v>
      </c>
      <c r="N23" s="14">
        <v>0</v>
      </c>
      <c r="O23" s="14">
        <v>0</v>
      </c>
      <c r="P23" s="14">
        <v>0</v>
      </c>
      <c r="Q23" s="14">
        <v>0</v>
      </c>
    </row>
    <row r="24" spans="1:17" ht="15" customHeight="1">
      <c r="A24" s="4">
        <v>19</v>
      </c>
      <c r="B24" s="19">
        <f aca="true" t="shared" si="0" ref="B24:B29">""</f>
      </c>
      <c r="C24" s="19" t="s">
        <v>325</v>
      </c>
      <c r="D24" s="1" t="s">
        <v>329</v>
      </c>
      <c r="E24" s="12">
        <v>0</v>
      </c>
      <c r="F24" s="12">
        <v>0</v>
      </c>
      <c r="G24" s="14">
        <v>0</v>
      </c>
      <c r="H24" s="14">
        <v>0</v>
      </c>
      <c r="I24" s="14">
        <v>0</v>
      </c>
      <c r="J24" s="14">
        <v>0</v>
      </c>
      <c r="K24" s="14">
        <v>0</v>
      </c>
      <c r="L24" s="14">
        <v>0</v>
      </c>
      <c r="M24" s="14">
        <v>0</v>
      </c>
      <c r="N24" s="14">
        <v>0</v>
      </c>
      <c r="O24" s="14">
        <v>0</v>
      </c>
      <c r="P24" s="14">
        <v>0</v>
      </c>
      <c r="Q24" s="14">
        <v>0</v>
      </c>
    </row>
    <row r="25" spans="1:17" ht="15" customHeight="1">
      <c r="A25" s="4">
        <v>20</v>
      </c>
      <c r="B25" s="19">
        <f t="shared" si="0"/>
      </c>
      <c r="C25" s="19" t="s">
        <v>325</v>
      </c>
      <c r="D25" s="1" t="s">
        <v>330</v>
      </c>
      <c r="E25" s="12">
        <v>0</v>
      </c>
      <c r="F25" s="12">
        <v>0</v>
      </c>
      <c r="G25" s="14">
        <v>0</v>
      </c>
      <c r="H25" s="14">
        <v>0</v>
      </c>
      <c r="I25" s="14">
        <v>0</v>
      </c>
      <c r="J25" s="14">
        <v>0</v>
      </c>
      <c r="K25" s="14">
        <v>0</v>
      </c>
      <c r="L25" s="14">
        <v>0</v>
      </c>
      <c r="M25" s="14">
        <v>0</v>
      </c>
      <c r="N25" s="14">
        <v>0</v>
      </c>
      <c r="O25" s="14">
        <v>0</v>
      </c>
      <c r="P25" s="14">
        <v>0</v>
      </c>
      <c r="Q25" s="14">
        <v>0</v>
      </c>
    </row>
    <row r="26" spans="1:17" ht="15" customHeight="1">
      <c r="A26" s="4">
        <v>21</v>
      </c>
      <c r="B26" s="19" t="s">
        <v>308</v>
      </c>
      <c r="C26" s="19" t="s">
        <v>325</v>
      </c>
      <c r="D26" s="1" t="s">
        <v>331</v>
      </c>
      <c r="E26" s="12">
        <v>0</v>
      </c>
      <c r="F26" s="12">
        <v>0</v>
      </c>
      <c r="G26" s="14">
        <v>0</v>
      </c>
      <c r="H26" s="14">
        <v>0</v>
      </c>
      <c r="I26" s="14">
        <v>0</v>
      </c>
      <c r="J26" s="14">
        <v>0</v>
      </c>
      <c r="K26" s="14">
        <v>0</v>
      </c>
      <c r="L26" s="14">
        <v>0</v>
      </c>
      <c r="M26" s="14">
        <v>0</v>
      </c>
      <c r="N26" s="14">
        <v>0</v>
      </c>
      <c r="O26" s="14">
        <v>0</v>
      </c>
      <c r="P26" s="14">
        <v>0</v>
      </c>
      <c r="Q26" s="14">
        <v>0</v>
      </c>
    </row>
    <row r="27" spans="1:17" ht="15" customHeight="1">
      <c r="A27" s="4">
        <v>22</v>
      </c>
      <c r="B27" s="19" t="s">
        <v>308</v>
      </c>
      <c r="C27" s="19" t="s">
        <v>325</v>
      </c>
      <c r="D27" s="1" t="s">
        <v>332</v>
      </c>
      <c r="E27" s="12">
        <v>0</v>
      </c>
      <c r="F27" s="12">
        <v>0</v>
      </c>
      <c r="G27" s="14">
        <v>0</v>
      </c>
      <c r="H27" s="14">
        <v>0</v>
      </c>
      <c r="I27" s="14">
        <v>0</v>
      </c>
      <c r="J27" s="14">
        <v>0</v>
      </c>
      <c r="K27" s="14">
        <v>0</v>
      </c>
      <c r="L27" s="14">
        <v>0</v>
      </c>
      <c r="M27" s="14">
        <v>0</v>
      </c>
      <c r="N27" s="14">
        <v>0</v>
      </c>
      <c r="O27" s="14">
        <v>0</v>
      </c>
      <c r="P27" s="14">
        <v>0</v>
      </c>
      <c r="Q27" s="14">
        <v>0</v>
      </c>
    </row>
    <row r="28" spans="1:17" ht="15" customHeight="1">
      <c r="A28" s="4">
        <v>23</v>
      </c>
      <c r="B28" s="19" t="s">
        <v>308</v>
      </c>
      <c r="C28" s="19" t="s">
        <v>325</v>
      </c>
      <c r="D28" s="1" t="s">
        <v>333</v>
      </c>
      <c r="E28" s="12">
        <v>0</v>
      </c>
      <c r="F28" s="12">
        <v>0</v>
      </c>
      <c r="G28" s="14">
        <v>0</v>
      </c>
      <c r="H28" s="14">
        <v>0</v>
      </c>
      <c r="I28" s="14">
        <v>0</v>
      </c>
      <c r="J28" s="14">
        <v>0</v>
      </c>
      <c r="K28" s="14">
        <v>0</v>
      </c>
      <c r="L28" s="14">
        <v>0</v>
      </c>
      <c r="M28" s="14">
        <v>0</v>
      </c>
      <c r="N28" s="14">
        <v>0</v>
      </c>
      <c r="O28" s="14">
        <v>0</v>
      </c>
      <c r="P28" s="14">
        <v>0</v>
      </c>
      <c r="Q28" s="14">
        <v>0</v>
      </c>
    </row>
    <row r="29" spans="1:17" ht="15" customHeight="1">
      <c r="A29" s="4">
        <v>24</v>
      </c>
      <c r="B29" s="19">
        <f t="shared" si="0"/>
      </c>
      <c r="C29" s="19" t="s">
        <v>334</v>
      </c>
      <c r="D29" s="1" t="s">
        <v>335</v>
      </c>
      <c r="E29" s="12">
        <v>21600</v>
      </c>
      <c r="F29" s="12">
        <v>21600</v>
      </c>
      <c r="G29" s="14">
        <v>0</v>
      </c>
      <c r="H29" s="14">
        <v>0</v>
      </c>
      <c r="I29" s="14">
        <v>21600</v>
      </c>
      <c r="J29" s="14">
        <v>0</v>
      </c>
      <c r="K29" s="14">
        <v>0</v>
      </c>
      <c r="L29" s="14">
        <v>0</v>
      </c>
      <c r="M29" s="14">
        <v>0</v>
      </c>
      <c r="N29" s="14">
        <v>0</v>
      </c>
      <c r="O29" s="14">
        <v>0</v>
      </c>
      <c r="P29" s="14">
        <v>0</v>
      </c>
      <c r="Q29" s="14">
        <v>0</v>
      </c>
    </row>
    <row r="30" spans="1:17" ht="15" customHeight="1">
      <c r="A30" s="4">
        <v>25</v>
      </c>
      <c r="D30" s="1" t="s">
        <v>336</v>
      </c>
      <c r="E30" s="12">
        <v>71382.86</v>
      </c>
      <c r="F30" s="12">
        <v>71382.86</v>
      </c>
      <c r="G30" s="14">
        <v>0</v>
      </c>
      <c r="H30" s="14">
        <v>71382.86</v>
      </c>
      <c r="I30" s="14">
        <v>0</v>
      </c>
      <c r="J30" s="14">
        <v>0</v>
      </c>
      <c r="K30" s="14">
        <v>0</v>
      </c>
      <c r="L30" s="14">
        <v>0</v>
      </c>
      <c r="M30" s="14">
        <v>0</v>
      </c>
      <c r="N30" s="14">
        <v>0</v>
      </c>
      <c r="O30" s="14">
        <v>0</v>
      </c>
      <c r="P30" s="14">
        <v>0</v>
      </c>
      <c r="Q30" s="14">
        <v>0</v>
      </c>
    </row>
    <row r="31" spans="1:17" ht="15" customHeight="1">
      <c r="A31" s="4">
        <v>26</v>
      </c>
      <c r="B31" s="19" t="s">
        <v>308</v>
      </c>
      <c r="C31" s="19" t="s">
        <v>337</v>
      </c>
      <c r="D31" s="1" t="s">
        <v>338</v>
      </c>
      <c r="E31" s="12">
        <v>49968</v>
      </c>
      <c r="F31" s="12">
        <v>49968</v>
      </c>
      <c r="G31" s="14">
        <v>0</v>
      </c>
      <c r="H31" s="14">
        <v>49968</v>
      </c>
      <c r="I31" s="14">
        <v>0</v>
      </c>
      <c r="J31" s="14">
        <v>0</v>
      </c>
      <c r="K31" s="14">
        <v>0</v>
      </c>
      <c r="L31" s="14">
        <v>0</v>
      </c>
      <c r="M31" s="14">
        <v>0</v>
      </c>
      <c r="N31" s="14">
        <v>0</v>
      </c>
      <c r="O31" s="14">
        <v>0</v>
      </c>
      <c r="P31" s="14">
        <v>0</v>
      </c>
      <c r="Q31" s="14">
        <v>0</v>
      </c>
    </row>
    <row r="32" spans="1:17" ht="15" customHeight="1">
      <c r="A32" s="4">
        <v>27</v>
      </c>
      <c r="B32" s="19" t="s">
        <v>308</v>
      </c>
      <c r="C32" s="19" t="s">
        <v>337</v>
      </c>
      <c r="D32" s="1" t="s">
        <v>339</v>
      </c>
      <c r="E32" s="12">
        <v>21414.86</v>
      </c>
      <c r="F32" s="12">
        <v>21414.86</v>
      </c>
      <c r="G32" s="14">
        <v>0</v>
      </c>
      <c r="H32" s="14">
        <v>21414.86</v>
      </c>
      <c r="I32" s="14">
        <v>0</v>
      </c>
      <c r="J32" s="14">
        <v>0</v>
      </c>
      <c r="K32" s="14">
        <v>0</v>
      </c>
      <c r="L32" s="14">
        <v>0</v>
      </c>
      <c r="M32" s="14">
        <v>0</v>
      </c>
      <c r="N32" s="14">
        <v>0</v>
      </c>
      <c r="O32" s="14">
        <v>0</v>
      </c>
      <c r="P32" s="14">
        <v>0</v>
      </c>
      <c r="Q32" s="14">
        <v>0</v>
      </c>
    </row>
    <row r="33" spans="1:17" ht="15" customHeight="1">
      <c r="A33" s="4">
        <v>28</v>
      </c>
      <c r="D33" s="1" t="s">
        <v>340</v>
      </c>
      <c r="E33" s="12">
        <v>0</v>
      </c>
      <c r="F33" s="12">
        <v>0</v>
      </c>
      <c r="G33" s="14">
        <v>0</v>
      </c>
      <c r="H33" s="14">
        <v>0</v>
      </c>
      <c r="I33" s="14">
        <v>0</v>
      </c>
      <c r="J33" s="14">
        <v>0</v>
      </c>
      <c r="K33" s="14">
        <v>0</v>
      </c>
      <c r="L33" s="14">
        <v>0</v>
      </c>
      <c r="M33" s="14">
        <v>0</v>
      </c>
      <c r="N33" s="14">
        <v>0</v>
      </c>
      <c r="O33" s="14">
        <v>0</v>
      </c>
      <c r="P33" s="14">
        <v>0</v>
      </c>
      <c r="Q33" s="14">
        <v>0</v>
      </c>
    </row>
    <row r="34" spans="1:17" ht="15" customHeight="1">
      <c r="A34" s="4">
        <v>29</v>
      </c>
      <c r="B34" s="19">
        <f aca="true" t="shared" si="1" ref="B34:B40">""</f>
      </c>
      <c r="C34" s="19" t="s">
        <v>337</v>
      </c>
      <c r="D34" s="1" t="s">
        <v>341</v>
      </c>
      <c r="E34" s="12">
        <v>0</v>
      </c>
      <c r="F34" s="12">
        <v>0</v>
      </c>
      <c r="G34" s="14">
        <v>0</v>
      </c>
      <c r="H34" s="14">
        <v>0</v>
      </c>
      <c r="I34" s="14">
        <v>0</v>
      </c>
      <c r="J34" s="14">
        <v>0</v>
      </c>
      <c r="K34" s="14">
        <v>0</v>
      </c>
      <c r="L34" s="14">
        <v>0</v>
      </c>
      <c r="M34" s="14">
        <v>0</v>
      </c>
      <c r="N34" s="14">
        <v>0</v>
      </c>
      <c r="O34" s="14">
        <v>0</v>
      </c>
      <c r="P34" s="14">
        <v>0</v>
      </c>
      <c r="Q34" s="14">
        <v>0</v>
      </c>
    </row>
    <row r="35" spans="1:17" ht="15" customHeight="1">
      <c r="A35" s="4">
        <v>30</v>
      </c>
      <c r="B35" s="19">
        <f t="shared" si="1"/>
      </c>
      <c r="C35" s="19" t="s">
        <v>337</v>
      </c>
      <c r="D35" s="1" t="s">
        <v>342</v>
      </c>
      <c r="E35" s="12">
        <v>0</v>
      </c>
      <c r="F35" s="12">
        <v>0</v>
      </c>
      <c r="G35" s="14">
        <v>0</v>
      </c>
      <c r="H35" s="14">
        <v>0</v>
      </c>
      <c r="I35" s="14">
        <v>0</v>
      </c>
      <c r="J35" s="14">
        <v>0</v>
      </c>
      <c r="K35" s="14">
        <v>0</v>
      </c>
      <c r="L35" s="14">
        <v>0</v>
      </c>
      <c r="M35" s="14">
        <v>0</v>
      </c>
      <c r="N35" s="14">
        <v>0</v>
      </c>
      <c r="O35" s="14">
        <v>0</v>
      </c>
      <c r="P35" s="14">
        <v>0</v>
      </c>
      <c r="Q35" s="14">
        <v>0</v>
      </c>
    </row>
    <row r="36" spans="1:17" ht="15" customHeight="1">
      <c r="A36" s="4">
        <v>31</v>
      </c>
      <c r="D36" s="1" t="s">
        <v>343</v>
      </c>
      <c r="E36" s="12">
        <v>0</v>
      </c>
      <c r="F36" s="12">
        <v>0</v>
      </c>
      <c r="G36" s="14">
        <v>0</v>
      </c>
      <c r="H36" s="14">
        <v>0</v>
      </c>
      <c r="I36" s="14">
        <v>0</v>
      </c>
      <c r="J36" s="14">
        <v>0</v>
      </c>
      <c r="K36" s="14">
        <v>0</v>
      </c>
      <c r="L36" s="14">
        <v>0</v>
      </c>
      <c r="M36" s="14">
        <v>0</v>
      </c>
      <c r="N36" s="14">
        <v>0</v>
      </c>
      <c r="O36" s="14">
        <v>0</v>
      </c>
      <c r="P36" s="14">
        <v>0</v>
      </c>
      <c r="Q36" s="14">
        <v>0</v>
      </c>
    </row>
    <row r="37" spans="1:17" ht="15" customHeight="1">
      <c r="A37" s="4">
        <v>32</v>
      </c>
      <c r="B37" s="19" t="s">
        <v>308</v>
      </c>
      <c r="C37" s="19" t="s">
        <v>344</v>
      </c>
      <c r="D37" s="1" t="s">
        <v>345</v>
      </c>
      <c r="E37" s="12">
        <v>0</v>
      </c>
      <c r="F37" s="12">
        <v>0</v>
      </c>
      <c r="G37" s="14">
        <v>0</v>
      </c>
      <c r="H37" s="14">
        <v>0</v>
      </c>
      <c r="I37" s="14">
        <v>0</v>
      </c>
      <c r="J37" s="14">
        <v>0</v>
      </c>
      <c r="K37" s="14">
        <v>0</v>
      </c>
      <c r="L37" s="14">
        <v>0</v>
      </c>
      <c r="M37" s="14">
        <v>0</v>
      </c>
      <c r="N37" s="14">
        <v>0</v>
      </c>
      <c r="O37" s="14">
        <v>0</v>
      </c>
      <c r="P37" s="14">
        <v>0</v>
      </c>
      <c r="Q37" s="14">
        <v>0</v>
      </c>
    </row>
    <row r="38" spans="1:17" ht="15" customHeight="1">
      <c r="A38" s="4">
        <v>33</v>
      </c>
      <c r="B38" s="19">
        <f t="shared" si="1"/>
      </c>
      <c r="C38" s="19" t="s">
        <v>344</v>
      </c>
      <c r="D38" s="1" t="s">
        <v>346</v>
      </c>
      <c r="E38" s="12">
        <v>0</v>
      </c>
      <c r="F38" s="12">
        <v>0</v>
      </c>
      <c r="G38" s="14">
        <v>0</v>
      </c>
      <c r="H38" s="14">
        <v>0</v>
      </c>
      <c r="I38" s="14">
        <v>0</v>
      </c>
      <c r="J38" s="14">
        <v>0</v>
      </c>
      <c r="K38" s="14">
        <v>0</v>
      </c>
      <c r="L38" s="14">
        <v>0</v>
      </c>
      <c r="M38" s="14">
        <v>0</v>
      </c>
      <c r="N38" s="14">
        <v>0</v>
      </c>
      <c r="O38" s="14">
        <v>0</v>
      </c>
      <c r="P38" s="14">
        <v>0</v>
      </c>
      <c r="Q38" s="14">
        <v>0</v>
      </c>
    </row>
    <row r="39" spans="1:17" ht="15" customHeight="1">
      <c r="A39" s="4">
        <v>34</v>
      </c>
      <c r="B39" s="19">
        <f t="shared" si="1"/>
      </c>
      <c r="C39" s="19" t="s">
        <v>344</v>
      </c>
      <c r="D39" s="1" t="s">
        <v>347</v>
      </c>
      <c r="E39" s="12">
        <v>0</v>
      </c>
      <c r="F39" s="12">
        <v>0</v>
      </c>
      <c r="G39" s="14">
        <v>0</v>
      </c>
      <c r="H39" s="14">
        <v>0</v>
      </c>
      <c r="I39" s="14">
        <v>0</v>
      </c>
      <c r="J39" s="14">
        <v>0</v>
      </c>
      <c r="K39" s="14">
        <v>0</v>
      </c>
      <c r="L39" s="14">
        <v>0</v>
      </c>
      <c r="M39" s="14">
        <v>0</v>
      </c>
      <c r="N39" s="14">
        <v>0</v>
      </c>
      <c r="O39" s="14">
        <v>0</v>
      </c>
      <c r="P39" s="14">
        <v>0</v>
      </c>
      <c r="Q39" s="14">
        <v>0</v>
      </c>
    </row>
    <row r="40" spans="1:17" ht="15" customHeight="1">
      <c r="A40" s="4">
        <v>35</v>
      </c>
      <c r="B40" s="19">
        <f t="shared" si="1"/>
      </c>
      <c r="C40" s="19" t="s">
        <v>344</v>
      </c>
      <c r="D40" s="1" t="s">
        <v>348</v>
      </c>
      <c r="E40" s="12">
        <v>0</v>
      </c>
      <c r="F40" s="12">
        <v>0</v>
      </c>
      <c r="G40" s="14">
        <v>0</v>
      </c>
      <c r="H40" s="14">
        <v>0</v>
      </c>
      <c r="I40" s="14">
        <v>0</v>
      </c>
      <c r="J40" s="14">
        <v>0</v>
      </c>
      <c r="K40" s="14">
        <v>0</v>
      </c>
      <c r="L40" s="14">
        <v>0</v>
      </c>
      <c r="M40" s="14">
        <v>0</v>
      </c>
      <c r="N40" s="14">
        <v>0</v>
      </c>
      <c r="O40" s="14">
        <v>0</v>
      </c>
      <c r="P40" s="14">
        <v>0</v>
      </c>
      <c r="Q40" s="14">
        <v>0</v>
      </c>
    </row>
    <row r="41" spans="1:17" ht="15" customHeight="1">
      <c r="A41" s="4">
        <v>36</v>
      </c>
      <c r="D41" s="1" t="s">
        <v>349</v>
      </c>
      <c r="E41" s="12">
        <v>0</v>
      </c>
      <c r="F41" s="12">
        <v>0</v>
      </c>
      <c r="G41" s="14">
        <v>0</v>
      </c>
      <c r="H41" s="14">
        <v>0</v>
      </c>
      <c r="I41" s="14">
        <v>0</v>
      </c>
      <c r="J41" s="14">
        <v>0</v>
      </c>
      <c r="K41" s="14">
        <v>0</v>
      </c>
      <c r="L41" s="14">
        <v>0</v>
      </c>
      <c r="M41" s="14">
        <v>0</v>
      </c>
      <c r="N41" s="14">
        <v>0</v>
      </c>
      <c r="O41" s="14">
        <v>0</v>
      </c>
      <c r="P41" s="14">
        <v>0</v>
      </c>
      <c r="Q41" s="14">
        <v>0</v>
      </c>
    </row>
    <row r="42" spans="1:17" ht="15" customHeight="1">
      <c r="A42" s="4">
        <v>37</v>
      </c>
      <c r="D42" s="1" t="s">
        <v>350</v>
      </c>
      <c r="E42" s="12">
        <v>0</v>
      </c>
      <c r="F42" s="12">
        <v>0</v>
      </c>
      <c r="G42" s="14">
        <v>0</v>
      </c>
      <c r="H42" s="14">
        <v>0</v>
      </c>
      <c r="I42" s="14">
        <v>0</v>
      </c>
      <c r="J42" s="14">
        <v>0</v>
      </c>
      <c r="K42" s="14">
        <v>0</v>
      </c>
      <c r="L42" s="14">
        <v>0</v>
      </c>
      <c r="M42" s="14">
        <v>0</v>
      </c>
      <c r="N42" s="14">
        <v>0</v>
      </c>
      <c r="O42" s="14">
        <v>0</v>
      </c>
      <c r="P42" s="14">
        <v>0</v>
      </c>
      <c r="Q42" s="14">
        <v>0</v>
      </c>
    </row>
    <row r="43" spans="1:17" ht="15" customHeight="1">
      <c r="A43" s="4">
        <v>38</v>
      </c>
      <c r="B43" s="19">
        <f>""</f>
      </c>
      <c r="C43" s="19" t="s">
        <v>351</v>
      </c>
      <c r="D43" s="1" t="s">
        <v>352</v>
      </c>
      <c r="E43" s="12">
        <v>0</v>
      </c>
      <c r="F43" s="12">
        <v>0</v>
      </c>
      <c r="G43" s="14">
        <v>0</v>
      </c>
      <c r="H43" s="14">
        <v>0</v>
      </c>
      <c r="I43" s="14">
        <v>0</v>
      </c>
      <c r="J43" s="14">
        <v>0</v>
      </c>
      <c r="K43" s="14">
        <v>0</v>
      </c>
      <c r="L43" s="14">
        <v>0</v>
      </c>
      <c r="M43" s="14">
        <v>0</v>
      </c>
      <c r="N43" s="14">
        <v>0</v>
      </c>
      <c r="O43" s="14">
        <v>0</v>
      </c>
      <c r="P43" s="14">
        <v>0</v>
      </c>
      <c r="Q43" s="14">
        <v>0</v>
      </c>
    </row>
    <row r="44" spans="1:17" ht="15" customHeight="1">
      <c r="A44" s="4">
        <v>39</v>
      </c>
      <c r="B44" s="19">
        <f>""</f>
      </c>
      <c r="C44" s="19" t="s">
        <v>351</v>
      </c>
      <c r="D44" s="1" t="s">
        <v>353</v>
      </c>
      <c r="E44" s="12">
        <v>0</v>
      </c>
      <c r="F44" s="12">
        <v>0</v>
      </c>
      <c r="G44" s="14">
        <v>0</v>
      </c>
      <c r="H44" s="14">
        <v>0</v>
      </c>
      <c r="I44" s="14">
        <v>0</v>
      </c>
      <c r="J44" s="14">
        <v>0</v>
      </c>
      <c r="K44" s="14">
        <v>0</v>
      </c>
      <c r="L44" s="14">
        <v>0</v>
      </c>
      <c r="M44" s="14">
        <v>0</v>
      </c>
      <c r="N44" s="14">
        <v>0</v>
      </c>
      <c r="O44" s="14">
        <v>0</v>
      </c>
      <c r="P44" s="14">
        <v>0</v>
      </c>
      <c r="Q44" s="14">
        <v>0</v>
      </c>
    </row>
    <row r="45" spans="1:17" ht="15" customHeight="1">
      <c r="A45" s="4">
        <v>40</v>
      </c>
      <c r="B45" s="19">
        <f>""</f>
      </c>
      <c r="C45" s="19" t="s">
        <v>351</v>
      </c>
      <c r="D45" s="1" t="s">
        <v>354</v>
      </c>
      <c r="E45" s="12">
        <v>0</v>
      </c>
      <c r="F45" s="12">
        <v>0</v>
      </c>
      <c r="G45" s="14">
        <v>0</v>
      </c>
      <c r="H45" s="14">
        <v>0</v>
      </c>
      <c r="I45" s="14">
        <v>0</v>
      </c>
      <c r="J45" s="14">
        <v>0</v>
      </c>
      <c r="K45" s="14">
        <v>0</v>
      </c>
      <c r="L45" s="14">
        <v>0</v>
      </c>
      <c r="M45" s="14">
        <v>0</v>
      </c>
      <c r="N45" s="14">
        <v>0</v>
      </c>
      <c r="O45" s="14">
        <v>0</v>
      </c>
      <c r="P45" s="14">
        <v>0</v>
      </c>
      <c r="Q45" s="14">
        <v>0</v>
      </c>
    </row>
    <row r="46" spans="1:17" ht="15" customHeight="1">
      <c r="A46" s="4">
        <v>41</v>
      </c>
      <c r="B46" s="19">
        <f>""</f>
      </c>
      <c r="C46" s="19" t="s">
        <v>351</v>
      </c>
      <c r="D46" s="1" t="s">
        <v>355</v>
      </c>
      <c r="E46" s="12">
        <v>0</v>
      </c>
      <c r="F46" s="12">
        <v>0</v>
      </c>
      <c r="G46" s="14">
        <v>0</v>
      </c>
      <c r="H46" s="14">
        <v>0</v>
      </c>
      <c r="I46" s="14">
        <v>0</v>
      </c>
      <c r="J46" s="14">
        <v>0</v>
      </c>
      <c r="K46" s="14">
        <v>0</v>
      </c>
      <c r="L46" s="14">
        <v>0</v>
      </c>
      <c r="M46" s="14">
        <v>0</v>
      </c>
      <c r="N46" s="14">
        <v>0</v>
      </c>
      <c r="O46" s="14">
        <v>0</v>
      </c>
      <c r="P46" s="14">
        <v>0</v>
      </c>
      <c r="Q46" s="14">
        <v>0</v>
      </c>
    </row>
    <row r="47" spans="1:17" ht="15" customHeight="1">
      <c r="A47" s="4">
        <v>42</v>
      </c>
      <c r="B47" s="19">
        <f>""</f>
      </c>
      <c r="C47" s="19" t="s">
        <v>351</v>
      </c>
      <c r="D47" s="1" t="s">
        <v>356</v>
      </c>
      <c r="E47" s="12">
        <v>0</v>
      </c>
      <c r="F47" s="12">
        <v>0</v>
      </c>
      <c r="G47" s="14">
        <v>0</v>
      </c>
      <c r="H47" s="14">
        <v>0</v>
      </c>
      <c r="I47" s="14">
        <v>0</v>
      </c>
      <c r="J47" s="14">
        <v>0</v>
      </c>
      <c r="K47" s="14">
        <v>0</v>
      </c>
      <c r="L47" s="14">
        <v>0</v>
      </c>
      <c r="M47" s="14">
        <v>0</v>
      </c>
      <c r="N47" s="14">
        <v>0</v>
      </c>
      <c r="O47" s="14">
        <v>0</v>
      </c>
      <c r="P47" s="14">
        <v>0</v>
      </c>
      <c r="Q47" s="14">
        <v>0</v>
      </c>
    </row>
    <row r="48" spans="1:17" ht="15" customHeight="1">
      <c r="A48" s="4">
        <v>43</v>
      </c>
      <c r="D48" s="1" t="s">
        <v>357</v>
      </c>
      <c r="E48" s="12">
        <v>0</v>
      </c>
      <c r="F48" s="12">
        <v>0</v>
      </c>
      <c r="G48" s="14">
        <v>0</v>
      </c>
      <c r="H48" s="14">
        <v>0</v>
      </c>
      <c r="I48" s="14">
        <v>0</v>
      </c>
      <c r="J48" s="14">
        <v>0</v>
      </c>
      <c r="K48" s="14">
        <v>0</v>
      </c>
      <c r="L48" s="14">
        <v>0</v>
      </c>
      <c r="M48" s="14">
        <v>0</v>
      </c>
      <c r="N48" s="14">
        <v>0</v>
      </c>
      <c r="O48" s="14">
        <v>0</v>
      </c>
      <c r="P48" s="14">
        <v>0</v>
      </c>
      <c r="Q48" s="14">
        <v>0</v>
      </c>
    </row>
    <row r="49" spans="1:17" ht="15" customHeight="1">
      <c r="A49" s="4">
        <v>44</v>
      </c>
      <c r="B49" s="19" t="s">
        <v>358</v>
      </c>
      <c r="C49" s="19" t="s">
        <v>359</v>
      </c>
      <c r="D49" s="1" t="s">
        <v>360</v>
      </c>
      <c r="E49" s="12">
        <v>0</v>
      </c>
      <c r="F49" s="12">
        <v>0</v>
      </c>
      <c r="G49" s="14">
        <v>0</v>
      </c>
      <c r="H49" s="14">
        <v>0</v>
      </c>
      <c r="I49" s="14">
        <v>0</v>
      </c>
      <c r="J49" s="14">
        <v>0</v>
      </c>
      <c r="K49" s="14">
        <v>0</v>
      </c>
      <c r="L49" s="14">
        <v>0</v>
      </c>
      <c r="M49" s="14">
        <v>0</v>
      </c>
      <c r="N49" s="14">
        <v>0</v>
      </c>
      <c r="O49" s="14">
        <v>0</v>
      </c>
      <c r="P49" s="14">
        <v>0</v>
      </c>
      <c r="Q49" s="14">
        <v>0</v>
      </c>
    </row>
    <row r="50" spans="1:17" ht="15" customHeight="1">
      <c r="A50" s="4">
        <v>45</v>
      </c>
      <c r="B50" s="19" t="s">
        <v>358</v>
      </c>
      <c r="C50" s="19" t="s">
        <v>359</v>
      </c>
      <c r="D50" s="1" t="s">
        <v>361</v>
      </c>
      <c r="E50" s="12">
        <v>0</v>
      </c>
      <c r="F50" s="12">
        <v>0</v>
      </c>
      <c r="G50" s="14">
        <v>0</v>
      </c>
      <c r="H50" s="14">
        <v>0</v>
      </c>
      <c r="I50" s="14">
        <v>0</v>
      </c>
      <c r="J50" s="14">
        <v>0</v>
      </c>
      <c r="K50" s="14">
        <v>0</v>
      </c>
      <c r="L50" s="14">
        <v>0</v>
      </c>
      <c r="M50" s="14">
        <v>0</v>
      </c>
      <c r="N50" s="14">
        <v>0</v>
      </c>
      <c r="O50" s="14">
        <v>0</v>
      </c>
      <c r="P50" s="14">
        <v>0</v>
      </c>
      <c r="Q50" s="14">
        <v>0</v>
      </c>
    </row>
    <row r="51" spans="1:17" ht="15" customHeight="1">
      <c r="A51" s="4">
        <v>46</v>
      </c>
      <c r="B51" s="19" t="s">
        <v>358</v>
      </c>
      <c r="C51" s="19" t="s">
        <v>359</v>
      </c>
      <c r="D51" s="1" t="s">
        <v>362</v>
      </c>
      <c r="E51" s="12">
        <v>0</v>
      </c>
      <c r="F51" s="12">
        <v>0</v>
      </c>
      <c r="G51" s="14">
        <v>0</v>
      </c>
      <c r="H51" s="14">
        <v>0</v>
      </c>
      <c r="I51" s="14">
        <v>0</v>
      </c>
      <c r="J51" s="14">
        <v>0</v>
      </c>
      <c r="K51" s="14">
        <v>0</v>
      </c>
      <c r="L51" s="14">
        <v>0</v>
      </c>
      <c r="M51" s="14">
        <v>0</v>
      </c>
      <c r="N51" s="14">
        <v>0</v>
      </c>
      <c r="O51" s="14">
        <v>0</v>
      </c>
      <c r="P51" s="14">
        <v>0</v>
      </c>
      <c r="Q51" s="14">
        <v>0</v>
      </c>
    </row>
    <row r="52" spans="1:17" ht="15" customHeight="1">
      <c r="A52" s="4">
        <v>47</v>
      </c>
      <c r="D52" s="1" t="s">
        <v>363</v>
      </c>
      <c r="E52" s="12">
        <v>0</v>
      </c>
      <c r="F52" s="12">
        <v>0</v>
      </c>
      <c r="G52" s="14">
        <v>0</v>
      </c>
      <c r="H52" s="14">
        <v>0</v>
      </c>
      <c r="I52" s="14">
        <v>0</v>
      </c>
      <c r="J52" s="14">
        <v>0</v>
      </c>
      <c r="K52" s="14">
        <v>0</v>
      </c>
      <c r="L52" s="14">
        <v>0</v>
      </c>
      <c r="M52" s="14">
        <v>0</v>
      </c>
      <c r="N52" s="14">
        <v>0</v>
      </c>
      <c r="O52" s="14">
        <v>0</v>
      </c>
      <c r="P52" s="14">
        <v>0</v>
      </c>
      <c r="Q52" s="14">
        <v>0</v>
      </c>
    </row>
    <row r="53" spans="1:17" ht="15" customHeight="1">
      <c r="A53" s="4">
        <v>48</v>
      </c>
      <c r="B53" s="19">
        <f>""</f>
      </c>
      <c r="C53" s="19" t="s">
        <v>359</v>
      </c>
      <c r="D53" s="1" t="s">
        <v>364</v>
      </c>
      <c r="E53" s="12">
        <v>0</v>
      </c>
      <c r="F53" s="12">
        <v>0</v>
      </c>
      <c r="G53" s="14">
        <v>0</v>
      </c>
      <c r="H53" s="14">
        <v>0</v>
      </c>
      <c r="I53" s="14">
        <v>0</v>
      </c>
      <c r="J53" s="14">
        <v>0</v>
      </c>
      <c r="K53" s="14">
        <v>0</v>
      </c>
      <c r="L53" s="14">
        <v>0</v>
      </c>
      <c r="M53" s="14">
        <v>0</v>
      </c>
      <c r="N53" s="14">
        <v>0</v>
      </c>
      <c r="O53" s="14">
        <v>0</v>
      </c>
      <c r="P53" s="14">
        <v>0</v>
      </c>
      <c r="Q53" s="14">
        <v>0</v>
      </c>
    </row>
    <row r="54" spans="1:17" ht="15" customHeight="1">
      <c r="A54" s="4">
        <v>49</v>
      </c>
      <c r="B54" s="19">
        <f>""</f>
      </c>
      <c r="C54" s="19" t="s">
        <v>359</v>
      </c>
      <c r="D54" s="1" t="s">
        <v>342</v>
      </c>
      <c r="E54" s="12">
        <v>0</v>
      </c>
      <c r="F54" s="12">
        <v>0</v>
      </c>
      <c r="G54" s="14">
        <v>0</v>
      </c>
      <c r="H54" s="14">
        <v>0</v>
      </c>
      <c r="I54" s="14">
        <v>0</v>
      </c>
      <c r="J54" s="14">
        <v>0</v>
      </c>
      <c r="K54" s="14">
        <v>0</v>
      </c>
      <c r="L54" s="14">
        <v>0</v>
      </c>
      <c r="M54" s="14">
        <v>0</v>
      </c>
      <c r="N54" s="14">
        <v>0</v>
      </c>
      <c r="O54" s="14">
        <v>0</v>
      </c>
      <c r="P54" s="14">
        <v>0</v>
      </c>
      <c r="Q54" s="14">
        <v>0</v>
      </c>
    </row>
    <row r="55" spans="1:17" ht="15" customHeight="1">
      <c r="A55" s="4">
        <v>50</v>
      </c>
      <c r="B55" s="19">
        <f>""</f>
      </c>
      <c r="C55" s="19" t="s">
        <v>359</v>
      </c>
      <c r="D55" s="1" t="s">
        <v>365</v>
      </c>
      <c r="E55" s="12">
        <v>0</v>
      </c>
      <c r="F55" s="12">
        <v>0</v>
      </c>
      <c r="G55" s="14">
        <v>0</v>
      </c>
      <c r="H55" s="14">
        <v>0</v>
      </c>
      <c r="I55" s="14">
        <v>0</v>
      </c>
      <c r="J55" s="14">
        <v>0</v>
      </c>
      <c r="K55" s="14">
        <v>0</v>
      </c>
      <c r="L55" s="14">
        <v>0</v>
      </c>
      <c r="M55" s="14">
        <v>0</v>
      </c>
      <c r="N55" s="14">
        <v>0</v>
      </c>
      <c r="O55" s="14">
        <v>0</v>
      </c>
      <c r="P55" s="14">
        <v>0</v>
      </c>
      <c r="Q55" s="14">
        <v>0</v>
      </c>
    </row>
    <row r="56" spans="1:17" ht="15" customHeight="1">
      <c r="A56" s="4">
        <v>51</v>
      </c>
      <c r="D56" s="1" t="s">
        <v>366</v>
      </c>
      <c r="E56" s="12">
        <v>0</v>
      </c>
      <c r="F56" s="12">
        <v>0</v>
      </c>
      <c r="G56" s="14">
        <v>0</v>
      </c>
      <c r="H56" s="14">
        <v>0</v>
      </c>
      <c r="I56" s="14">
        <v>0</v>
      </c>
      <c r="J56" s="14">
        <v>0</v>
      </c>
      <c r="K56" s="14">
        <v>0</v>
      </c>
      <c r="L56" s="14">
        <v>0</v>
      </c>
      <c r="M56" s="14">
        <v>0</v>
      </c>
      <c r="N56" s="14">
        <v>0</v>
      </c>
      <c r="O56" s="14">
        <v>0</v>
      </c>
      <c r="P56" s="14">
        <v>0</v>
      </c>
      <c r="Q56" s="14">
        <v>0</v>
      </c>
    </row>
    <row r="57" spans="1:17" ht="15" customHeight="1">
      <c r="A57" s="4">
        <v>52</v>
      </c>
      <c r="B57" s="19">
        <f aca="true" t="shared" si="2" ref="B57:B65">""</f>
      </c>
      <c r="C57" s="19" t="s">
        <v>367</v>
      </c>
      <c r="D57" s="1" t="s">
        <v>368</v>
      </c>
      <c r="E57" s="12">
        <v>0</v>
      </c>
      <c r="F57" s="12">
        <v>0</v>
      </c>
      <c r="G57" s="14">
        <v>0</v>
      </c>
      <c r="H57" s="14">
        <v>0</v>
      </c>
      <c r="I57" s="14">
        <v>0</v>
      </c>
      <c r="J57" s="14">
        <v>0</v>
      </c>
      <c r="K57" s="14">
        <v>0</v>
      </c>
      <c r="L57" s="14">
        <v>0</v>
      </c>
      <c r="M57" s="14">
        <v>0</v>
      </c>
      <c r="N57" s="14">
        <v>0</v>
      </c>
      <c r="O57" s="14">
        <v>0</v>
      </c>
      <c r="P57" s="14">
        <v>0</v>
      </c>
      <c r="Q57" s="14">
        <v>0</v>
      </c>
    </row>
    <row r="58" spans="1:17" ht="15" customHeight="1">
      <c r="A58" s="4">
        <v>53</v>
      </c>
      <c r="B58" s="19">
        <f t="shared" si="2"/>
      </c>
      <c r="C58" s="19" t="s">
        <v>367</v>
      </c>
      <c r="D58" s="1" t="s">
        <v>369</v>
      </c>
      <c r="E58" s="12">
        <v>0</v>
      </c>
      <c r="F58" s="12">
        <v>0</v>
      </c>
      <c r="G58" s="14">
        <v>0</v>
      </c>
      <c r="H58" s="14">
        <v>0</v>
      </c>
      <c r="I58" s="14">
        <v>0</v>
      </c>
      <c r="J58" s="14">
        <v>0</v>
      </c>
      <c r="K58" s="14">
        <v>0</v>
      </c>
      <c r="L58" s="14">
        <v>0</v>
      </c>
      <c r="M58" s="14">
        <v>0</v>
      </c>
      <c r="N58" s="14">
        <v>0</v>
      </c>
      <c r="O58" s="14">
        <v>0</v>
      </c>
      <c r="P58" s="14">
        <v>0</v>
      </c>
      <c r="Q58" s="14">
        <v>0</v>
      </c>
    </row>
    <row r="59" spans="1:17" ht="15" customHeight="1">
      <c r="A59" s="4">
        <v>54</v>
      </c>
      <c r="B59" s="19">
        <f t="shared" si="2"/>
      </c>
      <c r="C59" s="19" t="s">
        <v>367</v>
      </c>
      <c r="D59" s="1" t="s">
        <v>370</v>
      </c>
      <c r="E59" s="12">
        <v>0</v>
      </c>
      <c r="F59" s="12">
        <v>0</v>
      </c>
      <c r="G59" s="14">
        <v>0</v>
      </c>
      <c r="H59" s="14">
        <v>0</v>
      </c>
      <c r="I59" s="14">
        <v>0</v>
      </c>
      <c r="J59" s="14">
        <v>0</v>
      </c>
      <c r="K59" s="14">
        <v>0</v>
      </c>
      <c r="L59" s="14">
        <v>0</v>
      </c>
      <c r="M59" s="14">
        <v>0</v>
      </c>
      <c r="N59" s="14">
        <v>0</v>
      </c>
      <c r="O59" s="14">
        <v>0</v>
      </c>
      <c r="P59" s="14">
        <v>0</v>
      </c>
      <c r="Q59" s="14">
        <v>0</v>
      </c>
    </row>
    <row r="60" spans="1:17" ht="15" customHeight="1">
      <c r="A60" s="4">
        <v>55</v>
      </c>
      <c r="B60" s="19">
        <f t="shared" si="2"/>
      </c>
      <c r="C60" s="19" t="s">
        <v>367</v>
      </c>
      <c r="D60" s="1" t="s">
        <v>371</v>
      </c>
      <c r="E60" s="12">
        <v>0</v>
      </c>
      <c r="F60" s="12">
        <v>0</v>
      </c>
      <c r="G60" s="14">
        <v>0</v>
      </c>
      <c r="H60" s="14">
        <v>0</v>
      </c>
      <c r="I60" s="14">
        <v>0</v>
      </c>
      <c r="J60" s="14">
        <v>0</v>
      </c>
      <c r="K60" s="14">
        <v>0</v>
      </c>
      <c r="L60" s="14">
        <v>0</v>
      </c>
      <c r="M60" s="14">
        <v>0</v>
      </c>
      <c r="N60" s="14">
        <v>0</v>
      </c>
      <c r="O60" s="14">
        <v>0</v>
      </c>
      <c r="P60" s="14">
        <v>0</v>
      </c>
      <c r="Q60" s="14">
        <v>0</v>
      </c>
    </row>
    <row r="61" spans="1:17" ht="15" customHeight="1">
      <c r="A61" s="4">
        <v>56</v>
      </c>
      <c r="B61" s="19">
        <f t="shared" si="2"/>
      </c>
      <c r="C61" s="19" t="s">
        <v>367</v>
      </c>
      <c r="D61" s="1" t="s">
        <v>372</v>
      </c>
      <c r="E61" s="12">
        <v>0</v>
      </c>
      <c r="F61" s="12">
        <v>0</v>
      </c>
      <c r="G61" s="14">
        <v>0</v>
      </c>
      <c r="H61" s="14">
        <v>0</v>
      </c>
      <c r="I61" s="14">
        <v>0</v>
      </c>
      <c r="J61" s="14">
        <v>0</v>
      </c>
      <c r="K61" s="14">
        <v>0</v>
      </c>
      <c r="L61" s="14">
        <v>0</v>
      </c>
      <c r="M61" s="14">
        <v>0</v>
      </c>
      <c r="N61" s="14">
        <v>0</v>
      </c>
      <c r="O61" s="14">
        <v>0</v>
      </c>
      <c r="P61" s="14">
        <v>0</v>
      </c>
      <c r="Q61" s="14">
        <v>0</v>
      </c>
    </row>
    <row r="62" spans="1:17" ht="15" customHeight="1">
      <c r="A62" s="4">
        <v>57</v>
      </c>
      <c r="B62" s="19">
        <f t="shared" si="2"/>
      </c>
      <c r="C62" s="19" t="s">
        <v>373</v>
      </c>
      <c r="D62" s="1" t="s">
        <v>374</v>
      </c>
      <c r="E62" s="12">
        <v>0</v>
      </c>
      <c r="F62" s="12">
        <v>0</v>
      </c>
      <c r="G62" s="14">
        <v>0</v>
      </c>
      <c r="H62" s="14">
        <v>0</v>
      </c>
      <c r="I62" s="14">
        <v>0</v>
      </c>
      <c r="J62" s="14">
        <v>0</v>
      </c>
      <c r="K62" s="14">
        <v>0</v>
      </c>
      <c r="L62" s="14">
        <v>0</v>
      </c>
      <c r="M62" s="14">
        <v>0</v>
      </c>
      <c r="N62" s="14">
        <v>0</v>
      </c>
      <c r="O62" s="14">
        <v>0</v>
      </c>
      <c r="P62" s="14">
        <v>0</v>
      </c>
      <c r="Q62" s="14">
        <v>0</v>
      </c>
    </row>
    <row r="63" spans="1:17" ht="15" customHeight="1">
      <c r="A63" s="4">
        <v>58</v>
      </c>
      <c r="B63" s="19">
        <f t="shared" si="2"/>
      </c>
      <c r="C63" s="19" t="s">
        <v>375</v>
      </c>
      <c r="D63" s="1" t="s">
        <v>376</v>
      </c>
      <c r="E63" s="12">
        <v>0</v>
      </c>
      <c r="F63" s="12">
        <v>0</v>
      </c>
      <c r="G63" s="14">
        <v>0</v>
      </c>
      <c r="H63" s="14">
        <v>0</v>
      </c>
      <c r="I63" s="14">
        <v>0</v>
      </c>
      <c r="J63" s="14">
        <v>0</v>
      </c>
      <c r="K63" s="14">
        <v>0</v>
      </c>
      <c r="L63" s="14">
        <v>0</v>
      </c>
      <c r="M63" s="14">
        <v>0</v>
      </c>
      <c r="N63" s="14">
        <v>0</v>
      </c>
      <c r="O63" s="14">
        <v>0</v>
      </c>
      <c r="P63" s="14">
        <v>0</v>
      </c>
      <c r="Q63" s="14">
        <v>0</v>
      </c>
    </row>
    <row r="64" spans="1:17" ht="15" customHeight="1">
      <c r="A64" s="4">
        <v>59</v>
      </c>
      <c r="B64" s="19">
        <f t="shared" si="2"/>
      </c>
      <c r="C64" s="19" t="s">
        <v>377</v>
      </c>
      <c r="D64" s="1" t="s">
        <v>378</v>
      </c>
      <c r="E64" s="12">
        <v>0</v>
      </c>
      <c r="F64" s="12">
        <v>0</v>
      </c>
      <c r="G64" s="14">
        <v>0</v>
      </c>
      <c r="H64" s="14">
        <v>0</v>
      </c>
      <c r="I64" s="14">
        <v>0</v>
      </c>
      <c r="J64" s="14">
        <v>0</v>
      </c>
      <c r="K64" s="14">
        <v>0</v>
      </c>
      <c r="L64" s="14">
        <v>0</v>
      </c>
      <c r="M64" s="14">
        <v>0</v>
      </c>
      <c r="N64" s="14">
        <v>0</v>
      </c>
      <c r="O64" s="14">
        <v>0</v>
      </c>
      <c r="P64" s="14">
        <v>0</v>
      </c>
      <c r="Q64" s="14">
        <v>0</v>
      </c>
    </row>
    <row r="65" spans="1:17" ht="15" customHeight="1">
      <c r="A65" s="4">
        <v>60</v>
      </c>
      <c r="B65" s="19">
        <f t="shared" si="2"/>
      </c>
      <c r="C65" s="19" t="s">
        <v>379</v>
      </c>
      <c r="D65" s="1" t="s">
        <v>380</v>
      </c>
      <c r="E65" s="12">
        <v>0</v>
      </c>
      <c r="F65" s="12">
        <v>0</v>
      </c>
      <c r="G65" s="14">
        <v>0</v>
      </c>
      <c r="H65" s="14">
        <v>0</v>
      </c>
      <c r="I65" s="14">
        <v>0</v>
      </c>
      <c r="J65" s="14">
        <v>0</v>
      </c>
      <c r="K65" s="14">
        <v>0</v>
      </c>
      <c r="L65" s="14">
        <v>0</v>
      </c>
      <c r="M65" s="14">
        <v>0</v>
      </c>
      <c r="N65" s="14">
        <v>0</v>
      </c>
      <c r="O65" s="14">
        <v>0</v>
      </c>
      <c r="P65" s="14">
        <v>0</v>
      </c>
      <c r="Q65" s="14">
        <v>0</v>
      </c>
    </row>
    <row r="66" spans="1:17" ht="15" customHeight="1">
      <c r="A66" s="4">
        <v>61</v>
      </c>
      <c r="D66" s="1" t="s">
        <v>381</v>
      </c>
      <c r="E66" s="12">
        <v>0</v>
      </c>
      <c r="F66" s="12">
        <v>0</v>
      </c>
      <c r="G66" s="14">
        <v>0</v>
      </c>
      <c r="H66" s="14">
        <v>0</v>
      </c>
      <c r="I66" s="14">
        <v>0</v>
      </c>
      <c r="J66" s="14">
        <v>0</v>
      </c>
      <c r="K66" s="14">
        <v>0</v>
      </c>
      <c r="L66" s="14">
        <v>0</v>
      </c>
      <c r="M66" s="14">
        <v>0</v>
      </c>
      <c r="N66" s="14">
        <v>0</v>
      </c>
      <c r="O66" s="14">
        <v>0</v>
      </c>
      <c r="P66" s="14">
        <v>0</v>
      </c>
      <c r="Q66" s="14">
        <v>0</v>
      </c>
    </row>
    <row r="67" spans="1:17" ht="15" customHeight="1">
      <c r="A67" s="4">
        <v>62</v>
      </c>
      <c r="B67" s="19">
        <f aca="true" t="shared" si="3" ref="B67:B76">""</f>
      </c>
      <c r="C67" s="19" t="s">
        <v>382</v>
      </c>
      <c r="D67" s="1" t="s">
        <v>383</v>
      </c>
      <c r="E67" s="12">
        <v>0</v>
      </c>
      <c r="F67" s="12">
        <v>0</v>
      </c>
      <c r="G67" s="14">
        <v>0</v>
      </c>
      <c r="H67" s="14">
        <v>0</v>
      </c>
      <c r="I67" s="14">
        <v>0</v>
      </c>
      <c r="J67" s="14">
        <v>0</v>
      </c>
      <c r="K67" s="14">
        <v>0</v>
      </c>
      <c r="L67" s="14">
        <v>0</v>
      </c>
      <c r="M67" s="14">
        <v>0</v>
      </c>
      <c r="N67" s="14">
        <v>0</v>
      </c>
      <c r="O67" s="14">
        <v>0</v>
      </c>
      <c r="P67" s="14">
        <v>0</v>
      </c>
      <c r="Q67" s="14">
        <v>0</v>
      </c>
    </row>
    <row r="68" spans="1:17" ht="15" customHeight="1">
      <c r="A68" s="4">
        <v>63</v>
      </c>
      <c r="B68" s="19">
        <f t="shared" si="3"/>
      </c>
      <c r="C68" s="19" t="s">
        <v>382</v>
      </c>
      <c r="D68" s="1" t="s">
        <v>384</v>
      </c>
      <c r="E68" s="12">
        <v>0</v>
      </c>
      <c r="F68" s="12">
        <v>0</v>
      </c>
      <c r="G68" s="14">
        <v>0</v>
      </c>
      <c r="H68" s="14">
        <v>0</v>
      </c>
      <c r="I68" s="14">
        <v>0</v>
      </c>
      <c r="J68" s="14">
        <v>0</v>
      </c>
      <c r="K68" s="14">
        <v>0</v>
      </c>
      <c r="L68" s="14">
        <v>0</v>
      </c>
      <c r="M68" s="14">
        <v>0</v>
      </c>
      <c r="N68" s="14">
        <v>0</v>
      </c>
      <c r="O68" s="14">
        <v>0</v>
      </c>
      <c r="P68" s="14">
        <v>0</v>
      </c>
      <c r="Q68" s="14">
        <v>0</v>
      </c>
    </row>
    <row r="69" spans="1:17" ht="15" customHeight="1">
      <c r="A69" s="4">
        <v>64</v>
      </c>
      <c r="C69" s="19" t="s">
        <v>385</v>
      </c>
      <c r="D69" s="1" t="s">
        <v>386</v>
      </c>
      <c r="E69" s="12">
        <v>0</v>
      </c>
      <c r="F69" s="12">
        <v>0</v>
      </c>
      <c r="G69" s="14">
        <v>0</v>
      </c>
      <c r="H69" s="14">
        <v>0</v>
      </c>
      <c r="I69" s="14">
        <v>0</v>
      </c>
      <c r="J69" s="14">
        <v>0</v>
      </c>
      <c r="K69" s="14">
        <v>0</v>
      </c>
      <c r="L69" s="14">
        <v>0</v>
      </c>
      <c r="M69" s="14">
        <v>0</v>
      </c>
      <c r="N69" s="14">
        <v>0</v>
      </c>
      <c r="O69" s="14">
        <v>0</v>
      </c>
      <c r="P69" s="14">
        <v>0</v>
      </c>
      <c r="Q69" s="14">
        <v>0</v>
      </c>
    </row>
    <row r="70" spans="1:17" ht="15" customHeight="1">
      <c r="A70" s="4">
        <v>65</v>
      </c>
      <c r="D70" s="1" t="s">
        <v>387</v>
      </c>
      <c r="E70" s="12">
        <v>0</v>
      </c>
      <c r="F70" s="12">
        <v>0</v>
      </c>
      <c r="G70" s="14">
        <v>0</v>
      </c>
      <c r="H70" s="14">
        <v>0</v>
      </c>
      <c r="I70" s="14">
        <v>0</v>
      </c>
      <c r="J70" s="14">
        <v>0</v>
      </c>
      <c r="K70" s="14">
        <v>0</v>
      </c>
      <c r="L70" s="14">
        <v>0</v>
      </c>
      <c r="M70" s="14">
        <v>0</v>
      </c>
      <c r="N70" s="14">
        <v>0</v>
      </c>
      <c r="O70" s="14">
        <v>0</v>
      </c>
      <c r="P70" s="14">
        <v>0</v>
      </c>
      <c r="Q70" s="14">
        <v>0</v>
      </c>
    </row>
    <row r="71" spans="1:17" ht="15" customHeight="1">
      <c r="A71" s="4">
        <v>66</v>
      </c>
      <c r="B71" s="19">
        <f t="shared" si="3"/>
      </c>
      <c r="C71" s="19" t="s">
        <v>388</v>
      </c>
      <c r="D71" s="1" t="s">
        <v>389</v>
      </c>
      <c r="E71" s="12">
        <v>0</v>
      </c>
      <c r="F71" s="12">
        <v>0</v>
      </c>
      <c r="G71" s="14">
        <v>0</v>
      </c>
      <c r="H71" s="14">
        <v>0</v>
      </c>
      <c r="I71" s="14">
        <v>0</v>
      </c>
      <c r="J71" s="14">
        <v>0</v>
      </c>
      <c r="K71" s="14">
        <v>0</v>
      </c>
      <c r="L71" s="14">
        <v>0</v>
      </c>
      <c r="M71" s="14">
        <v>0</v>
      </c>
      <c r="N71" s="14">
        <v>0</v>
      </c>
      <c r="O71" s="14">
        <v>0</v>
      </c>
      <c r="P71" s="14">
        <v>0</v>
      </c>
      <c r="Q71" s="14">
        <v>0</v>
      </c>
    </row>
    <row r="72" spans="1:17" ht="15" customHeight="1">
      <c r="A72" s="4">
        <v>67</v>
      </c>
      <c r="B72" s="19">
        <f t="shared" si="3"/>
      </c>
      <c r="C72" s="19" t="s">
        <v>388</v>
      </c>
      <c r="D72" s="1" t="s">
        <v>390</v>
      </c>
      <c r="E72" s="12">
        <v>0</v>
      </c>
      <c r="F72" s="12">
        <v>0</v>
      </c>
      <c r="G72" s="14">
        <v>0</v>
      </c>
      <c r="H72" s="14">
        <v>0</v>
      </c>
      <c r="I72" s="14">
        <v>0</v>
      </c>
      <c r="J72" s="14">
        <v>0</v>
      </c>
      <c r="K72" s="14">
        <v>0</v>
      </c>
      <c r="L72" s="14">
        <v>0</v>
      </c>
      <c r="M72" s="14">
        <v>0</v>
      </c>
      <c r="N72" s="14">
        <v>0</v>
      </c>
      <c r="O72" s="14">
        <v>0</v>
      </c>
      <c r="P72" s="14">
        <v>0</v>
      </c>
      <c r="Q72" s="14">
        <v>0</v>
      </c>
    </row>
    <row r="73" spans="1:17" ht="15" customHeight="1">
      <c r="A73" s="4">
        <v>68</v>
      </c>
      <c r="B73" s="19">
        <f t="shared" si="3"/>
      </c>
      <c r="C73" s="19" t="s">
        <v>388</v>
      </c>
      <c r="D73" s="1" t="s">
        <v>391</v>
      </c>
      <c r="E73" s="12">
        <v>0</v>
      </c>
      <c r="F73" s="12">
        <v>0</v>
      </c>
      <c r="G73" s="14">
        <v>0</v>
      </c>
      <c r="H73" s="14">
        <v>0</v>
      </c>
      <c r="I73" s="14">
        <v>0</v>
      </c>
      <c r="J73" s="14">
        <v>0</v>
      </c>
      <c r="K73" s="14">
        <v>0</v>
      </c>
      <c r="L73" s="14">
        <v>0</v>
      </c>
      <c r="M73" s="14">
        <v>0</v>
      </c>
      <c r="N73" s="14">
        <v>0</v>
      </c>
      <c r="O73" s="14">
        <v>0</v>
      </c>
      <c r="P73" s="14">
        <v>0</v>
      </c>
      <c r="Q73" s="14">
        <v>0</v>
      </c>
    </row>
    <row r="74" spans="1:17" ht="15" customHeight="1">
      <c r="A74" s="4">
        <v>69</v>
      </c>
      <c r="B74" s="19">
        <f t="shared" si="3"/>
      </c>
      <c r="C74" s="19" t="s">
        <v>388</v>
      </c>
      <c r="D74" s="1" t="s">
        <v>392</v>
      </c>
      <c r="E74" s="12">
        <v>0</v>
      </c>
      <c r="F74" s="12">
        <v>0</v>
      </c>
      <c r="G74" s="14">
        <v>0</v>
      </c>
      <c r="H74" s="14">
        <v>0</v>
      </c>
      <c r="I74" s="14">
        <v>0</v>
      </c>
      <c r="J74" s="14">
        <v>0</v>
      </c>
      <c r="K74" s="14">
        <v>0</v>
      </c>
      <c r="L74" s="14">
        <v>0</v>
      </c>
      <c r="M74" s="14">
        <v>0</v>
      </c>
      <c r="N74" s="14">
        <v>0</v>
      </c>
      <c r="O74" s="14">
        <v>0</v>
      </c>
      <c r="P74" s="14">
        <v>0</v>
      </c>
      <c r="Q74" s="14">
        <v>0</v>
      </c>
    </row>
    <row r="75" spans="1:17" ht="15" customHeight="1">
      <c r="A75" s="4">
        <v>70</v>
      </c>
      <c r="B75" s="19">
        <f t="shared" si="3"/>
      </c>
      <c r="C75" s="19" t="s">
        <v>393</v>
      </c>
      <c r="D75" s="1" t="s">
        <v>394</v>
      </c>
      <c r="E75" s="12">
        <v>0</v>
      </c>
      <c r="F75" s="12">
        <v>0</v>
      </c>
      <c r="G75" s="14">
        <v>0</v>
      </c>
      <c r="H75" s="14">
        <v>0</v>
      </c>
      <c r="I75" s="14">
        <v>0</v>
      </c>
      <c r="J75" s="14">
        <v>0</v>
      </c>
      <c r="K75" s="14">
        <v>0</v>
      </c>
      <c r="L75" s="14">
        <v>0</v>
      </c>
      <c r="M75" s="14">
        <v>0</v>
      </c>
      <c r="N75" s="14">
        <v>0</v>
      </c>
      <c r="O75" s="14">
        <v>0</v>
      </c>
      <c r="P75" s="14">
        <v>0</v>
      </c>
      <c r="Q75" s="14">
        <v>0</v>
      </c>
    </row>
    <row r="76" spans="1:17" ht="15" customHeight="1">
      <c r="A76" s="4">
        <v>71</v>
      </c>
      <c r="B76" s="19">
        <f t="shared" si="3"/>
      </c>
      <c r="C76" s="19" t="s">
        <v>395</v>
      </c>
      <c r="D76" s="1" t="s">
        <v>396</v>
      </c>
      <c r="E76" s="12">
        <v>0</v>
      </c>
      <c r="F76" s="12">
        <v>0</v>
      </c>
      <c r="G76" s="14">
        <v>0</v>
      </c>
      <c r="H76" s="14">
        <v>0</v>
      </c>
      <c r="I76" s="14">
        <v>0</v>
      </c>
      <c r="J76" s="14">
        <v>0</v>
      </c>
      <c r="K76" s="14">
        <v>0</v>
      </c>
      <c r="L76" s="14">
        <v>0</v>
      </c>
      <c r="M76" s="14">
        <v>0</v>
      </c>
      <c r="N76" s="14">
        <v>0</v>
      </c>
      <c r="O76" s="14">
        <v>0</v>
      </c>
      <c r="P76" s="14">
        <v>0</v>
      </c>
      <c r="Q76" s="14">
        <v>0</v>
      </c>
    </row>
  </sheetData>
  <sheetProtection/>
  <mergeCells count="13">
    <mergeCell ref="D3:D4"/>
    <mergeCell ref="E3:E4"/>
    <mergeCell ref="O3:O4"/>
    <mergeCell ref="P3:P4"/>
    <mergeCell ref="Q3:Q4"/>
    <mergeCell ref="R1:R4"/>
    <mergeCell ref="A1:Q1"/>
    <mergeCell ref="A2:O2"/>
    <mergeCell ref="P2:Q2"/>
    <mergeCell ref="F3:N3"/>
    <mergeCell ref="A3:A4"/>
    <mergeCell ref="B3:B4"/>
    <mergeCell ref="C3:C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Z8"/>
  <sheetViews>
    <sheetView workbookViewId="0" topLeftCell="A1">
      <selection activeCell="E12" sqref="E12"/>
    </sheetView>
  </sheetViews>
  <sheetFormatPr defaultColWidth="9.00390625" defaultRowHeight="15" customHeight="1"/>
  <cols>
    <col min="1" max="1" width="5.25390625" style="1" customWidth="1"/>
    <col min="2" max="2" width="19.25390625" style="1" customWidth="1"/>
    <col min="3" max="3" width="14.00390625" style="1" customWidth="1"/>
    <col min="4" max="4" width="14.875" style="1" customWidth="1"/>
    <col min="5" max="5" width="32.75390625" style="1" customWidth="1"/>
    <col min="6" max="6" width="15.25390625" style="1" customWidth="1"/>
    <col min="7" max="7" width="11.375" style="1" customWidth="1"/>
    <col min="8" max="8" width="11.50390625" style="1" customWidth="1"/>
    <col min="9" max="16" width="11.50390625" style="3" customWidth="1"/>
    <col min="17" max="19" width="10.875" style="3" customWidth="1"/>
    <col min="20" max="20" width="7.50390625" style="4" customWidth="1"/>
    <col min="21" max="21" width="7.75390625" style="4" customWidth="1"/>
    <col min="22" max="23" width="7.50390625" style="4" customWidth="1"/>
    <col min="24" max="24" width="7.50390625" style="1" customWidth="1"/>
    <col min="25" max="25" width="8.50390625" style="1" hidden="1" customWidth="1"/>
    <col min="26" max="26" width="7.50390625" style="1" hidden="1" customWidth="1"/>
  </cols>
  <sheetData>
    <row r="1" spans="1:26" s="1" customFormat="1" ht="37.5" customHeight="1">
      <c r="A1" s="66" t="s">
        <v>397</v>
      </c>
      <c r="B1" s="63" t="s">
        <v>5</v>
      </c>
      <c r="C1" s="63" t="s">
        <v>5</v>
      </c>
      <c r="D1" s="63" t="s">
        <v>5</v>
      </c>
      <c r="E1" s="63" t="s">
        <v>5</v>
      </c>
      <c r="F1" s="63" t="s">
        <v>5</v>
      </c>
      <c r="G1" s="63" t="s">
        <v>5</v>
      </c>
      <c r="H1" s="63" t="s">
        <v>5</v>
      </c>
      <c r="I1" s="63" t="s">
        <v>5</v>
      </c>
      <c r="J1" s="63" t="s">
        <v>5</v>
      </c>
      <c r="K1" s="63" t="s">
        <v>5</v>
      </c>
      <c r="L1" s="63" t="s">
        <v>5</v>
      </c>
      <c r="M1" s="63" t="s">
        <v>5</v>
      </c>
      <c r="N1" s="63" t="s">
        <v>5</v>
      </c>
      <c r="O1" s="63" t="s">
        <v>5</v>
      </c>
      <c r="P1" s="63" t="s">
        <v>5</v>
      </c>
      <c r="Q1" s="63" t="s">
        <v>5</v>
      </c>
      <c r="R1" s="63" t="s">
        <v>5</v>
      </c>
      <c r="S1" s="63" t="s">
        <v>5</v>
      </c>
      <c r="T1" s="63" t="s">
        <v>5</v>
      </c>
      <c r="U1" s="63" t="s">
        <v>5</v>
      </c>
      <c r="V1" s="63" t="s">
        <v>5</v>
      </c>
      <c r="W1" s="63" t="s">
        <v>5</v>
      </c>
      <c r="X1" s="63" t="s">
        <v>5</v>
      </c>
      <c r="Y1" s="63" t="s">
        <v>5</v>
      </c>
      <c r="Z1" s="1" t="s">
        <v>5</v>
      </c>
    </row>
    <row r="2" spans="1:26" s="1" customFormat="1" ht="15" customHeight="1">
      <c r="A2" s="61"/>
      <c r="B2" s="61"/>
      <c r="C2" s="61"/>
      <c r="D2" s="61"/>
      <c r="E2" s="61"/>
      <c r="F2" s="61"/>
      <c r="G2" s="61"/>
      <c r="H2" s="61"/>
      <c r="I2" s="61"/>
      <c r="J2" s="61"/>
      <c r="K2" s="61"/>
      <c r="L2" s="61"/>
      <c r="M2" s="61"/>
      <c r="N2" s="61"/>
      <c r="O2" s="61"/>
      <c r="P2" s="61"/>
      <c r="Q2" s="61"/>
      <c r="R2" s="61"/>
      <c r="S2" s="1" t="s">
        <v>5</v>
      </c>
      <c r="T2" s="61" t="s">
        <v>5</v>
      </c>
      <c r="U2" s="61" t="s">
        <v>398</v>
      </c>
      <c r="V2" s="61" t="s">
        <v>5</v>
      </c>
      <c r="W2" s="61" t="s">
        <v>399</v>
      </c>
      <c r="X2" s="61" t="s">
        <v>400</v>
      </c>
      <c r="Y2" s="61" t="s">
        <v>16</v>
      </c>
      <c r="Z2" s="1" t="s">
        <v>5</v>
      </c>
    </row>
    <row r="3" spans="1:26" s="1" customFormat="1" ht="15" customHeight="1">
      <c r="A3" s="61" t="s">
        <v>9</v>
      </c>
      <c r="B3" s="61" t="s">
        <v>401</v>
      </c>
      <c r="C3" s="61" t="s">
        <v>303</v>
      </c>
      <c r="D3" s="61" t="s">
        <v>304</v>
      </c>
      <c r="E3" s="61" t="s">
        <v>10</v>
      </c>
      <c r="F3" s="61" t="s">
        <v>402</v>
      </c>
      <c r="G3" s="61" t="s">
        <v>11</v>
      </c>
      <c r="H3" s="61" t="s">
        <v>12</v>
      </c>
      <c r="I3" s="61" t="s">
        <v>5</v>
      </c>
      <c r="J3" s="61" t="s">
        <v>5</v>
      </c>
      <c r="K3" s="61" t="s">
        <v>5</v>
      </c>
      <c r="L3" s="61" t="s">
        <v>5</v>
      </c>
      <c r="M3" s="61" t="s">
        <v>5</v>
      </c>
      <c r="N3" s="61" t="s">
        <v>5</v>
      </c>
      <c r="O3" s="61" t="s">
        <v>5</v>
      </c>
      <c r="P3" s="61" t="s">
        <v>5</v>
      </c>
      <c r="Q3" s="61" t="s">
        <v>13</v>
      </c>
      <c r="R3" s="61" t="s">
        <v>14</v>
      </c>
      <c r="S3" s="61" t="s">
        <v>15</v>
      </c>
      <c r="T3" s="61" t="s">
        <v>403</v>
      </c>
      <c r="U3" s="61" t="s">
        <v>5</v>
      </c>
      <c r="V3" s="61" t="s">
        <v>5</v>
      </c>
      <c r="W3" s="61" t="s">
        <v>5</v>
      </c>
      <c r="X3" s="61" t="s">
        <v>5</v>
      </c>
      <c r="Y3" s="61" t="s">
        <v>16</v>
      </c>
      <c r="Z3" s="1" t="s">
        <v>5</v>
      </c>
    </row>
    <row r="4" spans="1:26" s="1" customFormat="1" ht="35.25" customHeight="1">
      <c r="A4" s="61" t="s">
        <v>17</v>
      </c>
      <c r="B4" s="61" t="s">
        <v>5</v>
      </c>
      <c r="C4" s="61" t="s">
        <v>32</v>
      </c>
      <c r="D4" s="61" t="s">
        <v>33</v>
      </c>
      <c r="E4" s="61" t="s">
        <v>18</v>
      </c>
      <c r="F4" s="61" t="s">
        <v>17</v>
      </c>
      <c r="G4" s="61" t="s">
        <v>19</v>
      </c>
      <c r="H4" s="1" t="s">
        <v>20</v>
      </c>
      <c r="I4" s="1" t="s">
        <v>21</v>
      </c>
      <c r="J4" s="1" t="s">
        <v>22</v>
      </c>
      <c r="K4" s="1" t="s">
        <v>23</v>
      </c>
      <c r="L4" s="1" t="s">
        <v>24</v>
      </c>
      <c r="M4" s="1" t="s">
        <v>25</v>
      </c>
      <c r="N4" s="1" t="s">
        <v>26</v>
      </c>
      <c r="O4" s="1" t="s">
        <v>404</v>
      </c>
      <c r="P4" s="1" t="s">
        <v>28</v>
      </c>
      <c r="Q4" s="61" t="s">
        <v>29</v>
      </c>
      <c r="R4" s="61" t="s">
        <v>30</v>
      </c>
      <c r="S4" s="61" t="s">
        <v>31</v>
      </c>
      <c r="T4" s="1" t="s">
        <v>405</v>
      </c>
      <c r="U4" s="1" t="s">
        <v>406</v>
      </c>
      <c r="V4" s="1" t="s">
        <v>407</v>
      </c>
      <c r="W4" s="1" t="s">
        <v>408</v>
      </c>
      <c r="X4" s="61" t="s">
        <v>5</v>
      </c>
      <c r="Y4" s="61" t="s">
        <v>5</v>
      </c>
      <c r="Z4" s="1" t="s">
        <v>5</v>
      </c>
    </row>
    <row r="5" spans="1:26" s="1" customFormat="1" ht="18" customHeight="1">
      <c r="A5" s="1" t="s">
        <v>17</v>
      </c>
      <c r="B5" s="1" t="s">
        <v>32</v>
      </c>
      <c r="C5" s="1" t="s">
        <v>33</v>
      </c>
      <c r="D5" s="1" t="s">
        <v>18</v>
      </c>
      <c r="E5" s="1" t="s">
        <v>19</v>
      </c>
      <c r="F5" s="1" t="s">
        <v>34</v>
      </c>
      <c r="G5" s="1" t="s">
        <v>35</v>
      </c>
      <c r="H5" s="1" t="s">
        <v>36</v>
      </c>
      <c r="I5" s="1" t="s">
        <v>37</v>
      </c>
      <c r="J5" s="1" t="s">
        <v>38</v>
      </c>
      <c r="K5" s="1" t="s">
        <v>39</v>
      </c>
      <c r="L5" s="1" t="s">
        <v>29</v>
      </c>
      <c r="M5" s="1" t="s">
        <v>40</v>
      </c>
      <c r="N5" s="1" t="s">
        <v>41</v>
      </c>
      <c r="O5" s="1" t="s">
        <v>42</v>
      </c>
      <c r="P5" s="1" t="s">
        <v>31</v>
      </c>
      <c r="Q5" s="1" t="s">
        <v>265</v>
      </c>
      <c r="R5" s="1" t="s">
        <v>266</v>
      </c>
      <c r="S5" s="1" t="s">
        <v>267</v>
      </c>
      <c r="T5" s="1" t="s">
        <v>268</v>
      </c>
      <c r="U5" s="1" t="s">
        <v>269</v>
      </c>
      <c r="V5" s="1" t="s">
        <v>295</v>
      </c>
      <c r="W5" s="1" t="s">
        <v>296</v>
      </c>
      <c r="X5" s="1" t="s">
        <v>409</v>
      </c>
      <c r="Y5" s="1" t="s">
        <v>410</v>
      </c>
      <c r="Z5" s="1" t="s">
        <v>411</v>
      </c>
    </row>
    <row r="6" spans="1:25" s="2" customFormat="1" ht="15" customHeight="1">
      <c r="A6" s="5">
        <f>ROW($A6)</f>
        <v>6</v>
      </c>
      <c r="B6" s="6" t="s">
        <v>412</v>
      </c>
      <c r="C6" s="7"/>
      <c r="D6" s="7"/>
      <c r="E6" s="8" t="s">
        <v>11</v>
      </c>
      <c r="F6" s="6"/>
      <c r="G6" s="9">
        <f>H6+Q6+R6+S6</f>
        <v>10000</v>
      </c>
      <c r="H6" s="9">
        <f>SUM(I6:P6)</f>
        <v>10000</v>
      </c>
      <c r="I6" s="9">
        <v>0</v>
      </c>
      <c r="J6" s="9">
        <v>0</v>
      </c>
      <c r="K6" s="9">
        <v>10000</v>
      </c>
      <c r="L6" s="9">
        <v>0</v>
      </c>
      <c r="M6" s="12">
        <v>0</v>
      </c>
      <c r="N6" s="12">
        <v>0</v>
      </c>
      <c r="O6" s="12">
        <v>0</v>
      </c>
      <c r="P6" s="9">
        <v>0</v>
      </c>
      <c r="Q6" s="9">
        <v>0</v>
      </c>
      <c r="R6" s="9">
        <v>0</v>
      </c>
      <c r="S6" s="9">
        <v>0</v>
      </c>
      <c r="T6" s="15"/>
      <c r="U6" s="15"/>
      <c r="V6" s="15"/>
      <c r="W6" s="15"/>
      <c r="X6" s="16"/>
      <c r="Y6" s="2" t="s">
        <v>271</v>
      </c>
    </row>
    <row r="7" spans="1:24" ht="15" customHeight="1">
      <c r="A7" s="5">
        <f>ROW($A7)</f>
        <v>7</v>
      </c>
      <c r="B7" s="10" t="s">
        <v>413</v>
      </c>
      <c r="C7" s="11" t="s">
        <v>414</v>
      </c>
      <c r="D7" s="11" t="s">
        <v>415</v>
      </c>
      <c r="E7" s="10" t="s">
        <v>416</v>
      </c>
      <c r="F7" s="10" t="s">
        <v>417</v>
      </c>
      <c r="G7" s="9">
        <f>H7+Q7+R7+S7</f>
        <v>5000</v>
      </c>
      <c r="H7" s="9">
        <f>SUM(I7:P7)</f>
        <v>5000</v>
      </c>
      <c r="I7" s="13"/>
      <c r="J7" s="13"/>
      <c r="K7" s="13">
        <v>5000</v>
      </c>
      <c r="L7" s="13"/>
      <c r="M7" s="14"/>
      <c r="N7" s="14"/>
      <c r="O7" s="14"/>
      <c r="P7" s="13"/>
      <c r="Q7" s="13"/>
      <c r="R7" s="13"/>
      <c r="S7" s="13"/>
      <c r="T7" s="17"/>
      <c r="U7" s="17"/>
      <c r="V7" s="17"/>
      <c r="W7" s="17"/>
      <c r="X7" s="18"/>
    </row>
    <row r="8" spans="1:24" ht="15" customHeight="1">
      <c r="A8" s="5">
        <f>ROW($A8)</f>
        <v>8</v>
      </c>
      <c r="B8" s="10" t="s">
        <v>418</v>
      </c>
      <c r="C8" s="11" t="s">
        <v>414</v>
      </c>
      <c r="D8" s="11" t="s">
        <v>419</v>
      </c>
      <c r="E8" s="10" t="s">
        <v>420</v>
      </c>
      <c r="F8" s="10" t="s">
        <v>417</v>
      </c>
      <c r="G8" s="9">
        <f>H8+Q8+R8+S8</f>
        <v>5000</v>
      </c>
      <c r="H8" s="9">
        <f>SUM(I8:P8)</f>
        <v>5000</v>
      </c>
      <c r="I8" s="13"/>
      <c r="J8" s="13"/>
      <c r="K8" s="13">
        <v>5000</v>
      </c>
      <c r="L8" s="13"/>
      <c r="M8" s="14"/>
      <c r="N8" s="14"/>
      <c r="O8" s="14"/>
      <c r="P8" s="13"/>
      <c r="Q8" s="13"/>
      <c r="R8" s="13"/>
      <c r="S8" s="13"/>
      <c r="T8" s="17"/>
      <c r="U8" s="17"/>
      <c r="V8" s="17"/>
      <c r="W8" s="17"/>
      <c r="X8" s="18"/>
    </row>
  </sheetData>
  <sheetProtection/>
  <mergeCells count="18">
    <mergeCell ref="A1:Y1"/>
    <mergeCell ref="A2:R2"/>
    <mergeCell ref="T2:U2"/>
    <mergeCell ref="V2:W2"/>
    <mergeCell ref="H3:P3"/>
    <mergeCell ref="T3:W3"/>
    <mergeCell ref="A3:A4"/>
    <mergeCell ref="B3:B4"/>
    <mergeCell ref="C3:C4"/>
    <mergeCell ref="D3:D4"/>
    <mergeCell ref="E3:E4"/>
    <mergeCell ref="F3:F4"/>
    <mergeCell ref="G3:G4"/>
    <mergeCell ref="Q3:Q4"/>
    <mergeCell ref="R3:R4"/>
    <mergeCell ref="S3:S4"/>
    <mergeCell ref="X2:X4"/>
    <mergeCell ref="Y2:Y4"/>
  </mergeCells>
  <dataValidations count="1">
    <dataValidation type="list" allowBlank="1" showInputMessage="1" showErrorMessage="1" sqref="F1:F2">
      <formula1>"[01]建筑物及基础设施购建,[02]专项购置,[03]大型修缮,[04]专项业务费,[05]科技研究与开发,[06]信息网络购建,[07]信息网络维护,[08]大型活动,[09]企事业单位补贴,[10]个人家庭补助,[11]偿债支出,[1111]11,[11111]111111,[1111111111]111,[12]产权参股,[99]其他专项"</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
  <sheetViews>
    <sheetView workbookViewId="0" topLeftCell="C1">
      <selection activeCell="A1" sqref="A1:F1"/>
    </sheetView>
  </sheetViews>
  <sheetFormatPr defaultColWidth="9.00390625" defaultRowHeight="14.25"/>
  <sheetData>
    <row r="1" spans="1:6" ht="370.5" customHeight="1">
      <c r="A1" s="57" t="s">
        <v>424</v>
      </c>
      <c r="B1" s="57"/>
      <c r="C1" s="57"/>
      <c r="D1" s="57"/>
      <c r="E1" s="57"/>
      <c r="F1" s="57"/>
    </row>
  </sheetData>
  <sheetProtection/>
  <mergeCells count="1">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
  <sheetViews>
    <sheetView workbookViewId="0" topLeftCell="A1">
      <selection activeCell="H18" sqref="H18"/>
    </sheetView>
  </sheetViews>
  <sheetFormatPr defaultColWidth="9.00390625" defaultRowHeight="14.25"/>
  <sheetData>
    <row r="1" spans="1:10" s="56" customFormat="1" ht="156.75" customHeight="1">
      <c r="A1" s="57" t="s">
        <v>422</v>
      </c>
      <c r="B1" s="58"/>
      <c r="C1" s="58"/>
      <c r="D1" s="58"/>
      <c r="E1" s="58"/>
      <c r="F1" s="58"/>
      <c r="G1" s="58"/>
      <c r="H1" s="58"/>
      <c r="I1" s="58"/>
      <c r="J1" s="58"/>
    </row>
  </sheetData>
  <sheetProtection/>
  <mergeCells count="1">
    <mergeCell ref="A1:J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7"/>
  <sheetViews>
    <sheetView showGridLines="0" showZeros="0" workbookViewId="0" topLeftCell="A1">
      <selection activeCell="B4" sqref="B4"/>
    </sheetView>
  </sheetViews>
  <sheetFormatPr defaultColWidth="9.125" defaultRowHeight="14.25"/>
  <cols>
    <col min="1" max="4" width="28.75390625" style="0" customWidth="1"/>
  </cols>
  <sheetData>
    <row r="1" spans="1:4" ht="33.75" customHeight="1">
      <c r="A1" s="59" t="s">
        <v>0</v>
      </c>
      <c r="B1" s="59"/>
      <c r="C1" s="59"/>
      <c r="D1" s="59"/>
    </row>
    <row r="2" spans="1:4" ht="16.5" customHeight="1">
      <c r="A2" s="60"/>
      <c r="B2" s="60"/>
      <c r="C2" s="60"/>
      <c r="D2" s="60"/>
    </row>
    <row r="3" spans="1:4" s="27" customFormat="1" ht="16.5" customHeight="1">
      <c r="A3" s="28" t="s">
        <v>1</v>
      </c>
      <c r="B3" s="29" t="s">
        <v>2</v>
      </c>
      <c r="C3" s="30" t="s">
        <v>1</v>
      </c>
      <c r="D3" s="29" t="s">
        <v>2</v>
      </c>
    </row>
    <row r="4" spans="1:4" s="27" customFormat="1" ht="16.5" customHeight="1">
      <c r="A4" s="31" t="s">
        <v>3</v>
      </c>
      <c r="B4" s="55">
        <v>554738.86</v>
      </c>
      <c r="C4" s="33" t="s">
        <v>4</v>
      </c>
      <c r="D4" s="55">
        <v>554738.86</v>
      </c>
    </row>
    <row r="5" spans="1:4" s="27" customFormat="1" ht="16.5" customHeight="1">
      <c r="A5" s="34" t="s">
        <v>5</v>
      </c>
      <c r="B5" s="35"/>
      <c r="C5" s="36"/>
      <c r="D5" s="37">
        <v>0</v>
      </c>
    </row>
    <row r="6" spans="1:4" s="27" customFormat="1" ht="16.5" customHeight="1">
      <c r="A6" s="36"/>
      <c r="B6" s="32">
        <v>0</v>
      </c>
      <c r="C6" s="38"/>
      <c r="D6" s="32">
        <f>B7-D4-D5</f>
        <v>0</v>
      </c>
    </row>
    <row r="7" spans="1:4" s="27" customFormat="1" ht="16.5" customHeight="1">
      <c r="A7" s="30" t="s">
        <v>6</v>
      </c>
      <c r="B7" s="55">
        <f>B4+B6</f>
        <v>554738.86</v>
      </c>
      <c r="C7" s="39" t="s">
        <v>7</v>
      </c>
      <c r="D7" s="55">
        <f>D4+D5+D6</f>
        <v>554738.86</v>
      </c>
    </row>
  </sheetData>
  <sheetProtection/>
  <mergeCells count="2">
    <mergeCell ref="A1:D1"/>
    <mergeCell ref="A2:D2"/>
  </mergeCells>
  <printOptions gridLines="1"/>
  <pageMargins left="3" right="2" top="1" bottom="1" header="0" footer="0"/>
  <pageSetup blackAndWhite="1" orientation="landscape"/>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P18"/>
  <sheetViews>
    <sheetView workbookViewId="0" topLeftCell="A1">
      <selection activeCell="G24" sqref="G24"/>
    </sheetView>
  </sheetViews>
  <sheetFormatPr defaultColWidth="9.00390625" defaultRowHeight="15" customHeight="1"/>
  <cols>
    <col min="1" max="1" width="4.75390625" style="1" customWidth="1"/>
    <col min="2" max="2" width="27.50390625" style="1" customWidth="1"/>
    <col min="3" max="3" width="9.50390625" style="1" customWidth="1"/>
    <col min="4" max="4" width="12.00390625" style="1" customWidth="1"/>
    <col min="5" max="5" width="11.875" style="3" customWidth="1"/>
    <col min="6" max="12" width="12.00390625" style="3" customWidth="1"/>
    <col min="13" max="13" width="15.875" style="3" customWidth="1"/>
    <col min="14" max="14" width="9.375" style="3" customWidth="1"/>
    <col min="15" max="15" width="8.375" style="3" customWidth="1"/>
    <col min="16" max="16" width="8.50390625" style="1" hidden="1" customWidth="1"/>
  </cols>
  <sheetData>
    <row r="1" spans="1:16" s="1" customFormat="1" ht="37.5" customHeight="1">
      <c r="A1" s="62" t="s">
        <v>8</v>
      </c>
      <c r="B1" s="63" t="s">
        <v>5</v>
      </c>
      <c r="C1" s="63" t="s">
        <v>5</v>
      </c>
      <c r="D1" s="63" t="s">
        <v>5</v>
      </c>
      <c r="E1" s="63" t="s">
        <v>5</v>
      </c>
      <c r="F1" s="63" t="s">
        <v>5</v>
      </c>
      <c r="G1" s="63" t="s">
        <v>5</v>
      </c>
      <c r="H1" s="63" t="s">
        <v>5</v>
      </c>
      <c r="I1" s="63" t="s">
        <v>5</v>
      </c>
      <c r="J1" s="63" t="s">
        <v>5</v>
      </c>
      <c r="K1" s="63" t="s">
        <v>5</v>
      </c>
      <c r="L1" s="63" t="s">
        <v>5</v>
      </c>
      <c r="M1" s="63" t="s">
        <v>5</v>
      </c>
      <c r="N1" s="63" t="s">
        <v>5</v>
      </c>
      <c r="O1" s="63" t="s">
        <v>5</v>
      </c>
      <c r="P1" s="1" t="s">
        <v>5</v>
      </c>
    </row>
    <row r="2" spans="1:16" s="1" customFormat="1" ht="15" customHeight="1">
      <c r="A2" s="61"/>
      <c r="B2" s="61"/>
      <c r="C2" s="61"/>
      <c r="D2" s="61"/>
      <c r="E2" s="61"/>
      <c r="F2" s="61"/>
      <c r="G2" s="61"/>
      <c r="H2" s="61"/>
      <c r="I2" s="61"/>
      <c r="J2" s="61"/>
      <c r="K2" s="61"/>
      <c r="L2" s="61"/>
      <c r="M2" s="1" t="s">
        <v>5</v>
      </c>
      <c r="N2" s="61" t="s">
        <v>5</v>
      </c>
      <c r="O2" s="61" t="s">
        <v>5</v>
      </c>
      <c r="P2" s="1" t="s">
        <v>5</v>
      </c>
    </row>
    <row r="3" spans="1:16" s="1" customFormat="1" ht="15" customHeight="1">
      <c r="A3" s="61" t="s">
        <v>9</v>
      </c>
      <c r="B3" s="61" t="s">
        <v>10</v>
      </c>
      <c r="C3" s="61" t="s">
        <v>11</v>
      </c>
      <c r="D3" s="61" t="s">
        <v>12</v>
      </c>
      <c r="E3" s="61" t="s">
        <v>5</v>
      </c>
      <c r="F3" s="61" t="s">
        <v>5</v>
      </c>
      <c r="G3" s="61" t="s">
        <v>5</v>
      </c>
      <c r="H3" s="61" t="s">
        <v>5</v>
      </c>
      <c r="I3" s="61" t="s">
        <v>5</v>
      </c>
      <c r="J3" s="61" t="s">
        <v>5</v>
      </c>
      <c r="K3" s="61" t="s">
        <v>5</v>
      </c>
      <c r="L3" s="61" t="s">
        <v>5</v>
      </c>
      <c r="M3" s="61" t="s">
        <v>13</v>
      </c>
      <c r="N3" s="61" t="s">
        <v>14</v>
      </c>
      <c r="O3" s="61" t="s">
        <v>15</v>
      </c>
      <c r="P3" s="61" t="s">
        <v>16</v>
      </c>
    </row>
    <row r="4" spans="1:16" s="1" customFormat="1" ht="30.75" customHeight="1">
      <c r="A4" s="61" t="s">
        <v>17</v>
      </c>
      <c r="B4" s="61" t="s">
        <v>18</v>
      </c>
      <c r="C4" s="61" t="s">
        <v>19</v>
      </c>
      <c r="D4" s="1" t="s">
        <v>20</v>
      </c>
      <c r="E4" s="1" t="s">
        <v>21</v>
      </c>
      <c r="F4" s="1" t="s">
        <v>22</v>
      </c>
      <c r="G4" s="1" t="s">
        <v>23</v>
      </c>
      <c r="H4" s="1" t="s">
        <v>24</v>
      </c>
      <c r="I4" s="1" t="s">
        <v>25</v>
      </c>
      <c r="J4" s="1" t="s">
        <v>26</v>
      </c>
      <c r="K4" s="1" t="s">
        <v>27</v>
      </c>
      <c r="L4" s="1" t="s">
        <v>28</v>
      </c>
      <c r="M4" s="61" t="s">
        <v>29</v>
      </c>
      <c r="N4" s="61" t="s">
        <v>30</v>
      </c>
      <c r="O4" s="61" t="s">
        <v>31</v>
      </c>
      <c r="P4" s="61" t="s">
        <v>5</v>
      </c>
    </row>
    <row r="5" spans="1:16" s="1" customFormat="1" ht="18" customHeight="1">
      <c r="A5" s="1" t="s">
        <v>17</v>
      </c>
      <c r="B5" s="1" t="s">
        <v>32</v>
      </c>
      <c r="C5" s="1" t="s">
        <v>33</v>
      </c>
      <c r="D5" s="1" t="s">
        <v>18</v>
      </c>
      <c r="E5" s="1" t="s">
        <v>19</v>
      </c>
      <c r="F5" s="1" t="s">
        <v>34</v>
      </c>
      <c r="G5" s="1" t="s">
        <v>35</v>
      </c>
      <c r="H5" s="1" t="s">
        <v>36</v>
      </c>
      <c r="I5" s="1" t="s">
        <v>37</v>
      </c>
      <c r="J5" s="1" t="s">
        <v>38</v>
      </c>
      <c r="K5" s="1" t="s">
        <v>39</v>
      </c>
      <c r="L5" s="1" t="s">
        <v>29</v>
      </c>
      <c r="M5" s="1" t="s">
        <v>40</v>
      </c>
      <c r="N5" s="1" t="s">
        <v>41</v>
      </c>
      <c r="O5" s="1" t="s">
        <v>42</v>
      </c>
      <c r="P5" s="1" t="s">
        <v>31</v>
      </c>
    </row>
    <row r="6" spans="1:15" ht="15" customHeight="1">
      <c r="A6" s="4">
        <f aca="true" t="shared" si="0" ref="A6:A18">ROW($A6)</f>
        <v>6</v>
      </c>
      <c r="B6" s="1" t="s">
        <v>11</v>
      </c>
      <c r="C6" s="12">
        <f aca="true" t="shared" si="1" ref="C6:C18">D6+M6+N6+O6</f>
        <v>554738.86</v>
      </c>
      <c r="D6" s="12">
        <f aca="true" t="shared" si="2" ref="D6:D18">E6+F6+G6+H6+I6+J6+K6+L6</f>
        <v>554738.86</v>
      </c>
      <c r="E6" s="12">
        <v>0</v>
      </c>
      <c r="F6" s="12">
        <v>485338.86</v>
      </c>
      <c r="G6" s="12">
        <v>69400</v>
      </c>
      <c r="H6" s="12">
        <v>0</v>
      </c>
      <c r="I6" s="12">
        <v>0</v>
      </c>
      <c r="J6" s="12">
        <v>0</v>
      </c>
      <c r="K6" s="12">
        <v>0</v>
      </c>
      <c r="L6" s="12">
        <v>0</v>
      </c>
      <c r="M6" s="12">
        <v>0</v>
      </c>
      <c r="N6" s="12">
        <v>0</v>
      </c>
      <c r="O6" s="12">
        <v>0</v>
      </c>
    </row>
    <row r="7" spans="1:15" ht="15" customHeight="1">
      <c r="A7" s="4">
        <f t="shared" si="0"/>
        <v>7</v>
      </c>
      <c r="B7" s="1" t="s">
        <v>43</v>
      </c>
      <c r="C7" s="12">
        <f t="shared" si="1"/>
        <v>394938.86</v>
      </c>
      <c r="D7" s="12">
        <f t="shared" si="2"/>
        <v>394938.86</v>
      </c>
      <c r="E7" s="12">
        <v>0</v>
      </c>
      <c r="F7" s="12">
        <v>373338.86</v>
      </c>
      <c r="G7" s="12">
        <v>21600</v>
      </c>
      <c r="H7" s="12">
        <v>0</v>
      </c>
      <c r="I7" s="12">
        <v>0</v>
      </c>
      <c r="J7" s="12">
        <v>0</v>
      </c>
      <c r="K7" s="12">
        <v>0</v>
      </c>
      <c r="L7" s="12">
        <v>0</v>
      </c>
      <c r="M7" s="12">
        <v>0</v>
      </c>
      <c r="N7" s="12">
        <v>0</v>
      </c>
      <c r="O7" s="12">
        <v>0</v>
      </c>
    </row>
    <row r="8" spans="1:15" ht="15" customHeight="1">
      <c r="A8" s="4">
        <f t="shared" si="0"/>
        <v>8</v>
      </c>
      <c r="B8" s="1" t="s">
        <v>44</v>
      </c>
      <c r="C8" s="12">
        <f t="shared" si="1"/>
        <v>394938.86</v>
      </c>
      <c r="D8" s="12">
        <f t="shared" si="2"/>
        <v>394938.86</v>
      </c>
      <c r="E8" s="12">
        <v>0</v>
      </c>
      <c r="F8" s="12">
        <v>373338.86</v>
      </c>
      <c r="G8" s="12">
        <v>21600</v>
      </c>
      <c r="H8" s="12">
        <v>0</v>
      </c>
      <c r="I8" s="12">
        <v>0</v>
      </c>
      <c r="J8" s="12">
        <v>0</v>
      </c>
      <c r="K8" s="12">
        <v>0</v>
      </c>
      <c r="L8" s="12">
        <v>0</v>
      </c>
      <c r="M8" s="12">
        <v>0</v>
      </c>
      <c r="N8" s="12">
        <v>0</v>
      </c>
      <c r="O8" s="12">
        <v>0</v>
      </c>
    </row>
    <row r="9" spans="1:15" ht="15" customHeight="1">
      <c r="A9" s="4">
        <f t="shared" si="0"/>
        <v>9</v>
      </c>
      <c r="B9" s="1" t="s">
        <v>45</v>
      </c>
      <c r="C9" s="12">
        <f t="shared" si="1"/>
        <v>0</v>
      </c>
      <c r="D9" s="12">
        <f t="shared" si="2"/>
        <v>0</v>
      </c>
      <c r="E9" s="12">
        <v>0</v>
      </c>
      <c r="F9" s="12">
        <v>0</v>
      </c>
      <c r="G9" s="12">
        <v>0</v>
      </c>
      <c r="H9" s="12">
        <v>0</v>
      </c>
      <c r="I9" s="12">
        <v>0</v>
      </c>
      <c r="J9" s="12">
        <v>0</v>
      </c>
      <c r="K9" s="12">
        <v>0</v>
      </c>
      <c r="L9" s="12">
        <v>0</v>
      </c>
      <c r="M9" s="12">
        <v>0</v>
      </c>
      <c r="N9" s="12">
        <v>0</v>
      </c>
      <c r="O9" s="12">
        <v>0</v>
      </c>
    </row>
    <row r="10" spans="1:15" ht="15" customHeight="1">
      <c r="A10" s="4">
        <f t="shared" si="0"/>
        <v>10</v>
      </c>
      <c r="B10" s="1" t="s">
        <v>46</v>
      </c>
      <c r="C10" s="12">
        <f t="shared" si="1"/>
        <v>149800</v>
      </c>
      <c r="D10" s="12">
        <f t="shared" si="2"/>
        <v>149800</v>
      </c>
      <c r="E10" s="12">
        <v>0</v>
      </c>
      <c r="F10" s="12">
        <v>112000</v>
      </c>
      <c r="G10" s="12">
        <v>37800</v>
      </c>
      <c r="H10" s="12">
        <v>0</v>
      </c>
      <c r="I10" s="12">
        <v>0</v>
      </c>
      <c r="J10" s="12">
        <v>0</v>
      </c>
      <c r="K10" s="12">
        <v>0</v>
      </c>
      <c r="L10" s="12">
        <v>0</v>
      </c>
      <c r="M10" s="12">
        <v>0</v>
      </c>
      <c r="N10" s="12">
        <v>0</v>
      </c>
      <c r="O10" s="12">
        <v>0</v>
      </c>
    </row>
    <row r="11" spans="1:15" ht="15" customHeight="1">
      <c r="A11" s="4">
        <f t="shared" si="0"/>
        <v>11</v>
      </c>
      <c r="B11" s="1" t="s">
        <v>47</v>
      </c>
      <c r="C11" s="12">
        <f t="shared" si="1"/>
        <v>0</v>
      </c>
      <c r="D11" s="12">
        <f t="shared" si="2"/>
        <v>0</v>
      </c>
      <c r="E11" s="12">
        <v>0</v>
      </c>
      <c r="F11" s="12">
        <v>0</v>
      </c>
      <c r="G11" s="12">
        <v>0</v>
      </c>
      <c r="H11" s="12">
        <v>0</v>
      </c>
      <c r="I11" s="12">
        <v>0</v>
      </c>
      <c r="J11" s="12">
        <v>0</v>
      </c>
      <c r="K11" s="12">
        <v>0</v>
      </c>
      <c r="L11" s="12">
        <v>0</v>
      </c>
      <c r="M11" s="12">
        <v>0</v>
      </c>
      <c r="N11" s="12">
        <v>0</v>
      </c>
      <c r="O11" s="12">
        <v>0</v>
      </c>
    </row>
    <row r="12" spans="1:15" ht="15" customHeight="1">
      <c r="A12" s="4">
        <f t="shared" si="0"/>
        <v>12</v>
      </c>
      <c r="B12" s="1" t="s">
        <v>48</v>
      </c>
      <c r="C12" s="12">
        <f t="shared" si="1"/>
        <v>0</v>
      </c>
      <c r="D12" s="12">
        <f t="shared" si="2"/>
        <v>0</v>
      </c>
      <c r="E12" s="12">
        <v>0</v>
      </c>
      <c r="F12" s="12">
        <v>0</v>
      </c>
      <c r="G12" s="12">
        <v>0</v>
      </c>
      <c r="H12" s="12">
        <v>0</v>
      </c>
      <c r="I12" s="12">
        <v>0</v>
      </c>
      <c r="J12" s="12">
        <v>0</v>
      </c>
      <c r="K12" s="12">
        <v>0</v>
      </c>
      <c r="L12" s="12">
        <v>0</v>
      </c>
      <c r="M12" s="12">
        <v>0</v>
      </c>
      <c r="N12" s="12">
        <v>0</v>
      </c>
      <c r="O12" s="12">
        <v>0</v>
      </c>
    </row>
    <row r="13" spans="1:15" ht="15" customHeight="1">
      <c r="A13" s="4">
        <f t="shared" si="0"/>
        <v>13</v>
      </c>
      <c r="B13" s="1" t="s">
        <v>49</v>
      </c>
      <c r="C13" s="12">
        <f t="shared" si="1"/>
        <v>30000</v>
      </c>
      <c r="D13" s="12">
        <f t="shared" si="2"/>
        <v>30000</v>
      </c>
      <c r="E13" s="12">
        <v>0</v>
      </c>
      <c r="F13" s="12">
        <v>30000</v>
      </c>
      <c r="G13" s="12">
        <v>0</v>
      </c>
      <c r="H13" s="12">
        <v>0</v>
      </c>
      <c r="I13" s="12">
        <v>0</v>
      </c>
      <c r="J13" s="12">
        <v>0</v>
      </c>
      <c r="K13" s="12">
        <v>0</v>
      </c>
      <c r="L13" s="12">
        <v>0</v>
      </c>
      <c r="M13" s="12">
        <v>0</v>
      </c>
      <c r="N13" s="12">
        <v>0</v>
      </c>
      <c r="O13" s="12">
        <v>0</v>
      </c>
    </row>
    <row r="14" spans="1:15" ht="15" customHeight="1">
      <c r="A14" s="4">
        <f t="shared" si="0"/>
        <v>14</v>
      </c>
      <c r="B14" s="1" t="s">
        <v>50</v>
      </c>
      <c r="C14" s="12">
        <f t="shared" si="1"/>
        <v>0</v>
      </c>
      <c r="D14" s="12">
        <f t="shared" si="2"/>
        <v>0</v>
      </c>
      <c r="E14" s="12">
        <v>0</v>
      </c>
      <c r="F14" s="12">
        <v>0</v>
      </c>
      <c r="G14" s="12">
        <v>0</v>
      </c>
      <c r="H14" s="12">
        <v>0</v>
      </c>
      <c r="I14" s="12">
        <v>0</v>
      </c>
      <c r="J14" s="12">
        <v>0</v>
      </c>
      <c r="K14" s="12">
        <v>0</v>
      </c>
      <c r="L14" s="12">
        <v>0</v>
      </c>
      <c r="M14" s="12">
        <v>0</v>
      </c>
      <c r="N14" s="12">
        <v>0</v>
      </c>
      <c r="O14" s="12">
        <v>0</v>
      </c>
    </row>
    <row r="15" spans="1:15" ht="15" customHeight="1">
      <c r="A15" s="4">
        <f t="shared" si="0"/>
        <v>15</v>
      </c>
      <c r="B15" s="1" t="s">
        <v>51</v>
      </c>
      <c r="C15" s="12">
        <f t="shared" si="1"/>
        <v>0</v>
      </c>
      <c r="D15" s="12">
        <f t="shared" si="2"/>
        <v>0</v>
      </c>
      <c r="E15" s="12">
        <v>0</v>
      </c>
      <c r="F15" s="12">
        <v>0</v>
      </c>
      <c r="G15" s="12">
        <v>0</v>
      </c>
      <c r="H15" s="12">
        <v>0</v>
      </c>
      <c r="I15" s="12">
        <v>0</v>
      </c>
      <c r="J15" s="12">
        <v>0</v>
      </c>
      <c r="K15" s="12">
        <v>0</v>
      </c>
      <c r="L15" s="12">
        <v>0</v>
      </c>
      <c r="M15" s="12">
        <v>0</v>
      </c>
      <c r="N15" s="12">
        <v>0</v>
      </c>
      <c r="O15" s="12">
        <v>0</v>
      </c>
    </row>
    <row r="16" spans="1:15" ht="15" customHeight="1">
      <c r="A16" s="4">
        <f t="shared" si="0"/>
        <v>16</v>
      </c>
      <c r="B16" s="1" t="s">
        <v>52</v>
      </c>
      <c r="C16" s="12">
        <f t="shared" si="1"/>
        <v>10000</v>
      </c>
      <c r="D16" s="12">
        <f t="shared" si="2"/>
        <v>10000</v>
      </c>
      <c r="E16" s="12">
        <v>0</v>
      </c>
      <c r="F16" s="12">
        <v>0</v>
      </c>
      <c r="G16" s="12">
        <v>10000</v>
      </c>
      <c r="H16" s="12">
        <v>0</v>
      </c>
      <c r="I16" s="12">
        <v>0</v>
      </c>
      <c r="J16" s="12">
        <v>0</v>
      </c>
      <c r="K16" s="12">
        <v>0</v>
      </c>
      <c r="L16" s="12">
        <v>0</v>
      </c>
      <c r="M16" s="12">
        <v>0</v>
      </c>
      <c r="N16" s="12">
        <v>0</v>
      </c>
      <c r="O16" s="12">
        <v>0</v>
      </c>
    </row>
    <row r="17" spans="1:15" ht="15" customHeight="1">
      <c r="A17" s="4">
        <f t="shared" si="0"/>
        <v>17</v>
      </c>
      <c r="B17" s="1" t="s">
        <v>53</v>
      </c>
      <c r="C17" s="12">
        <f t="shared" si="1"/>
        <v>0</v>
      </c>
      <c r="D17" s="12">
        <f t="shared" si="2"/>
        <v>0</v>
      </c>
      <c r="E17" s="12">
        <v>0</v>
      </c>
      <c r="F17" s="12">
        <v>0</v>
      </c>
      <c r="G17" s="12">
        <v>0</v>
      </c>
      <c r="H17" s="12">
        <v>0</v>
      </c>
      <c r="I17" s="12">
        <v>0</v>
      </c>
      <c r="J17" s="12">
        <v>0</v>
      </c>
      <c r="K17" s="12">
        <v>0</v>
      </c>
      <c r="L17" s="12">
        <v>0</v>
      </c>
      <c r="M17" s="12">
        <v>0</v>
      </c>
      <c r="N17" s="12">
        <v>0</v>
      </c>
      <c r="O17" s="12">
        <v>0</v>
      </c>
    </row>
    <row r="18" spans="1:15" ht="15" customHeight="1">
      <c r="A18" s="4">
        <f t="shared" si="0"/>
        <v>18</v>
      </c>
      <c r="B18" s="1" t="s">
        <v>54</v>
      </c>
      <c r="C18" s="12">
        <f t="shared" si="1"/>
        <v>0</v>
      </c>
      <c r="D18" s="12">
        <f t="shared" si="2"/>
        <v>0</v>
      </c>
      <c r="E18" s="12">
        <v>0</v>
      </c>
      <c r="F18" s="12">
        <v>0</v>
      </c>
      <c r="G18" s="12">
        <v>0</v>
      </c>
      <c r="H18" s="12">
        <v>0</v>
      </c>
      <c r="I18" s="12">
        <v>0</v>
      </c>
      <c r="J18" s="12">
        <v>0</v>
      </c>
      <c r="K18" s="12">
        <v>0</v>
      </c>
      <c r="L18" s="12">
        <v>0</v>
      </c>
      <c r="M18" s="12">
        <v>0</v>
      </c>
      <c r="N18" s="12">
        <v>0</v>
      </c>
      <c r="O18" s="12">
        <v>0</v>
      </c>
    </row>
  </sheetData>
  <sheetProtection/>
  <mergeCells count="11">
    <mergeCell ref="O3:O4"/>
    <mergeCell ref="P3:P4"/>
    <mergeCell ref="A1:O1"/>
    <mergeCell ref="A2:L2"/>
    <mergeCell ref="N2:O2"/>
    <mergeCell ref="D3:L3"/>
    <mergeCell ref="A3:A4"/>
    <mergeCell ref="B3:B4"/>
    <mergeCell ref="C3:C4"/>
    <mergeCell ref="M3:M4"/>
    <mergeCell ref="N3:N4"/>
  </mergeCells>
  <printOptions/>
  <pageMargins left="0.75" right="0.75" top="1" bottom="1" header="0.5" footer="0.5"/>
  <pageSetup horizontalDpi="180" verticalDpi="180" orientation="portrait" paperSize="9"/>
</worksheet>
</file>

<file path=xl/worksheets/sheet5.xml><?xml version="1.0" encoding="utf-8"?>
<worksheet xmlns="http://schemas.openxmlformats.org/spreadsheetml/2006/main" xmlns:r="http://schemas.openxmlformats.org/officeDocument/2006/relationships">
  <dimension ref="A1:P15"/>
  <sheetViews>
    <sheetView workbookViewId="0" topLeftCell="A1">
      <selection activeCell="C8" sqref="C8"/>
    </sheetView>
  </sheetViews>
  <sheetFormatPr defaultColWidth="9.00390625" defaultRowHeight="15" customHeight="1"/>
  <cols>
    <col min="1" max="1" width="4.75390625" style="1" customWidth="1"/>
    <col min="2" max="2" width="27.50390625" style="1" customWidth="1"/>
    <col min="3" max="3" width="9.50390625" style="1" customWidth="1"/>
    <col min="4" max="4" width="12.00390625" style="1" customWidth="1"/>
    <col min="5" max="5" width="11.875" style="3" customWidth="1"/>
    <col min="6" max="12" width="12.00390625" style="3" customWidth="1"/>
    <col min="13" max="13" width="15.875" style="3" customWidth="1"/>
    <col min="14" max="14" width="9.375" style="3" customWidth="1"/>
    <col min="15" max="15" width="8.375" style="3" customWidth="1"/>
    <col min="16" max="16" width="8.50390625" style="1" hidden="1" customWidth="1"/>
  </cols>
  <sheetData>
    <row r="1" spans="1:16" s="1" customFormat="1" ht="37.5" customHeight="1">
      <c r="A1" s="62" t="s">
        <v>55</v>
      </c>
      <c r="B1" s="63" t="s">
        <v>5</v>
      </c>
      <c r="C1" s="63" t="s">
        <v>5</v>
      </c>
      <c r="D1" s="63" t="s">
        <v>5</v>
      </c>
      <c r="E1" s="63" t="s">
        <v>5</v>
      </c>
      <c r="F1" s="63" t="s">
        <v>5</v>
      </c>
      <c r="G1" s="63" t="s">
        <v>5</v>
      </c>
      <c r="H1" s="63" t="s">
        <v>5</v>
      </c>
      <c r="I1" s="63" t="s">
        <v>5</v>
      </c>
      <c r="J1" s="63" t="s">
        <v>5</v>
      </c>
      <c r="K1" s="63" t="s">
        <v>5</v>
      </c>
      <c r="L1" s="63" t="s">
        <v>5</v>
      </c>
      <c r="M1" s="63" t="s">
        <v>5</v>
      </c>
      <c r="N1" s="63" t="s">
        <v>5</v>
      </c>
      <c r="O1" s="63" t="s">
        <v>5</v>
      </c>
      <c r="P1" s="1" t="s">
        <v>5</v>
      </c>
    </row>
    <row r="2" spans="1:16" s="1" customFormat="1" ht="15" customHeight="1">
      <c r="A2" s="61"/>
      <c r="B2" s="61"/>
      <c r="C2" s="61"/>
      <c r="D2" s="61"/>
      <c r="E2" s="61"/>
      <c r="F2" s="61"/>
      <c r="G2" s="61"/>
      <c r="H2" s="61"/>
      <c r="I2" s="61"/>
      <c r="J2" s="61"/>
      <c r="K2" s="61"/>
      <c r="L2" s="61"/>
      <c r="M2" s="1" t="s">
        <v>5</v>
      </c>
      <c r="N2" s="61" t="s">
        <v>5</v>
      </c>
      <c r="O2" s="61" t="s">
        <v>5</v>
      </c>
      <c r="P2" s="1" t="s">
        <v>5</v>
      </c>
    </row>
    <row r="3" spans="1:16" s="1" customFormat="1" ht="15" customHeight="1">
      <c r="A3" s="61" t="s">
        <v>9</v>
      </c>
      <c r="B3" s="61" t="s">
        <v>10</v>
      </c>
      <c r="C3" s="61" t="s">
        <v>11</v>
      </c>
      <c r="D3" s="61" t="s">
        <v>12</v>
      </c>
      <c r="E3" s="61" t="s">
        <v>5</v>
      </c>
      <c r="F3" s="61" t="s">
        <v>5</v>
      </c>
      <c r="G3" s="61" t="s">
        <v>5</v>
      </c>
      <c r="H3" s="61" t="s">
        <v>5</v>
      </c>
      <c r="I3" s="61" t="s">
        <v>5</v>
      </c>
      <c r="J3" s="61" t="s">
        <v>5</v>
      </c>
      <c r="K3" s="61" t="s">
        <v>5</v>
      </c>
      <c r="L3" s="61" t="s">
        <v>5</v>
      </c>
      <c r="M3" s="61" t="s">
        <v>13</v>
      </c>
      <c r="N3" s="61" t="s">
        <v>14</v>
      </c>
      <c r="O3" s="61" t="s">
        <v>15</v>
      </c>
      <c r="P3" s="61" t="s">
        <v>16</v>
      </c>
    </row>
    <row r="4" spans="1:16" s="1" customFormat="1" ht="30.75" customHeight="1">
      <c r="A4" s="61" t="s">
        <v>17</v>
      </c>
      <c r="B4" s="61" t="s">
        <v>18</v>
      </c>
      <c r="C4" s="61" t="s">
        <v>19</v>
      </c>
      <c r="D4" s="1" t="s">
        <v>20</v>
      </c>
      <c r="E4" s="1" t="s">
        <v>21</v>
      </c>
      <c r="F4" s="1" t="s">
        <v>22</v>
      </c>
      <c r="G4" s="1" t="s">
        <v>23</v>
      </c>
      <c r="H4" s="1" t="s">
        <v>24</v>
      </c>
      <c r="I4" s="1" t="s">
        <v>25</v>
      </c>
      <c r="J4" s="1" t="s">
        <v>26</v>
      </c>
      <c r="K4" s="1" t="s">
        <v>27</v>
      </c>
      <c r="L4" s="1" t="s">
        <v>28</v>
      </c>
      <c r="M4" s="61" t="s">
        <v>29</v>
      </c>
      <c r="N4" s="61" t="s">
        <v>30</v>
      </c>
      <c r="O4" s="61" t="s">
        <v>31</v>
      </c>
      <c r="P4" s="61" t="s">
        <v>5</v>
      </c>
    </row>
    <row r="5" spans="1:16" s="1" customFormat="1" ht="18" customHeight="1">
      <c r="A5" s="1" t="s">
        <v>17</v>
      </c>
      <c r="B5" s="1" t="s">
        <v>32</v>
      </c>
      <c r="C5" s="1" t="s">
        <v>33</v>
      </c>
      <c r="D5" s="1" t="s">
        <v>18</v>
      </c>
      <c r="E5" s="1" t="s">
        <v>19</v>
      </c>
      <c r="F5" s="1" t="s">
        <v>34</v>
      </c>
      <c r="G5" s="1" t="s">
        <v>35</v>
      </c>
      <c r="H5" s="1" t="s">
        <v>36</v>
      </c>
      <c r="I5" s="1" t="s">
        <v>37</v>
      </c>
      <c r="J5" s="1" t="s">
        <v>38</v>
      </c>
      <c r="K5" s="1" t="s">
        <v>39</v>
      </c>
      <c r="L5" s="1" t="s">
        <v>29</v>
      </c>
      <c r="M5" s="1" t="s">
        <v>40</v>
      </c>
      <c r="N5" s="1" t="s">
        <v>41</v>
      </c>
      <c r="O5" s="1" t="s">
        <v>42</v>
      </c>
      <c r="P5" s="1" t="s">
        <v>31</v>
      </c>
    </row>
    <row r="6" spans="1:15" ht="15" customHeight="1">
      <c r="A6" s="4">
        <f aca="true" t="shared" si="0" ref="A6:A15">ROW($A6)</f>
        <v>6</v>
      </c>
      <c r="B6" s="1" t="s">
        <v>11</v>
      </c>
      <c r="C6" s="12">
        <f>D6+M6+N6+O6</f>
        <v>554738.86</v>
      </c>
      <c r="D6" s="12">
        <f aca="true" t="shared" si="1" ref="D6:D15">E6+F6+G6+H6+I6+J6+K6+L6</f>
        <v>554738.86</v>
      </c>
      <c r="E6" s="12">
        <v>0</v>
      </c>
      <c r="F6" s="12">
        <v>485338.86</v>
      </c>
      <c r="G6" s="12">
        <v>69400</v>
      </c>
      <c r="H6" s="12">
        <v>0</v>
      </c>
      <c r="I6" s="12">
        <v>0</v>
      </c>
      <c r="J6" s="12">
        <v>0</v>
      </c>
      <c r="K6" s="12">
        <v>0</v>
      </c>
      <c r="L6" s="12">
        <v>0</v>
      </c>
      <c r="M6" s="12">
        <v>0</v>
      </c>
      <c r="N6" s="12">
        <v>0</v>
      </c>
      <c r="O6" s="12">
        <v>0</v>
      </c>
    </row>
    <row r="7" spans="1:15" ht="15" customHeight="1">
      <c r="A7" s="4">
        <f t="shared" si="0"/>
        <v>7</v>
      </c>
      <c r="B7" s="1" t="s">
        <v>43</v>
      </c>
      <c r="C7" s="12">
        <f aca="true" t="shared" si="2" ref="C7:C15">D7+M7+N7+O7</f>
        <v>394938.86</v>
      </c>
      <c r="D7" s="12">
        <f t="shared" si="1"/>
        <v>394938.86</v>
      </c>
      <c r="E7" s="12">
        <v>0</v>
      </c>
      <c r="F7" s="12">
        <v>373338.86</v>
      </c>
      <c r="G7" s="12">
        <v>21600</v>
      </c>
      <c r="H7" s="12">
        <v>0</v>
      </c>
      <c r="I7" s="12">
        <v>0</v>
      </c>
      <c r="J7" s="12">
        <v>0</v>
      </c>
      <c r="K7" s="12">
        <v>0</v>
      </c>
      <c r="L7" s="12">
        <v>0</v>
      </c>
      <c r="M7" s="12">
        <v>0</v>
      </c>
      <c r="N7" s="12">
        <v>0</v>
      </c>
      <c r="O7" s="12">
        <v>0</v>
      </c>
    </row>
    <row r="8" spans="1:15" ht="15" customHeight="1">
      <c r="A8" s="4">
        <f t="shared" si="0"/>
        <v>8</v>
      </c>
      <c r="B8" s="1" t="s">
        <v>44</v>
      </c>
      <c r="C8" s="12">
        <f t="shared" si="2"/>
        <v>394938.86</v>
      </c>
      <c r="D8" s="12">
        <f t="shared" si="1"/>
        <v>394938.86</v>
      </c>
      <c r="E8" s="12">
        <v>0</v>
      </c>
      <c r="F8" s="12">
        <v>373338.86</v>
      </c>
      <c r="G8" s="12">
        <v>21600</v>
      </c>
      <c r="H8" s="12">
        <v>0</v>
      </c>
      <c r="I8" s="12">
        <v>0</v>
      </c>
      <c r="J8" s="12">
        <v>0</v>
      </c>
      <c r="K8" s="12">
        <v>0</v>
      </c>
      <c r="L8" s="12">
        <v>0</v>
      </c>
      <c r="M8" s="12">
        <v>0</v>
      </c>
      <c r="N8" s="12">
        <v>0</v>
      </c>
      <c r="O8" s="12">
        <v>0</v>
      </c>
    </row>
    <row r="9" spans="1:15" ht="15" customHeight="1">
      <c r="A9" s="4">
        <f t="shared" si="0"/>
        <v>9</v>
      </c>
      <c r="B9" s="1" t="s">
        <v>45</v>
      </c>
      <c r="C9" s="12">
        <f t="shared" si="2"/>
        <v>0</v>
      </c>
      <c r="D9" s="12">
        <f t="shared" si="1"/>
        <v>0</v>
      </c>
      <c r="E9" s="12">
        <v>0</v>
      </c>
      <c r="F9" s="12">
        <v>0</v>
      </c>
      <c r="G9" s="12">
        <v>0</v>
      </c>
      <c r="H9" s="12">
        <v>0</v>
      </c>
      <c r="I9" s="12">
        <v>0</v>
      </c>
      <c r="J9" s="12">
        <v>0</v>
      </c>
      <c r="K9" s="12">
        <v>0</v>
      </c>
      <c r="L9" s="12">
        <v>0</v>
      </c>
      <c r="M9" s="12">
        <v>0</v>
      </c>
      <c r="N9" s="12">
        <v>0</v>
      </c>
      <c r="O9" s="12">
        <v>0</v>
      </c>
    </row>
    <row r="10" spans="1:15" ht="15" customHeight="1">
      <c r="A10" s="4">
        <f t="shared" si="0"/>
        <v>10</v>
      </c>
      <c r="B10" s="1" t="s">
        <v>46</v>
      </c>
      <c r="C10" s="12">
        <f t="shared" si="2"/>
        <v>149800</v>
      </c>
      <c r="D10" s="12">
        <f t="shared" si="1"/>
        <v>149800</v>
      </c>
      <c r="E10" s="12">
        <v>0</v>
      </c>
      <c r="F10" s="12">
        <v>112000</v>
      </c>
      <c r="G10" s="12">
        <v>37800</v>
      </c>
      <c r="H10" s="12">
        <v>0</v>
      </c>
      <c r="I10" s="12">
        <v>0</v>
      </c>
      <c r="J10" s="12">
        <v>0</v>
      </c>
      <c r="K10" s="12">
        <v>0</v>
      </c>
      <c r="L10" s="12">
        <v>0</v>
      </c>
      <c r="M10" s="12">
        <v>0</v>
      </c>
      <c r="N10" s="12">
        <v>0</v>
      </c>
      <c r="O10" s="12">
        <v>0</v>
      </c>
    </row>
    <row r="11" spans="1:15" ht="15" customHeight="1">
      <c r="A11" s="4">
        <f t="shared" si="0"/>
        <v>11</v>
      </c>
      <c r="B11" s="1" t="s">
        <v>47</v>
      </c>
      <c r="C11" s="12">
        <f t="shared" si="2"/>
        <v>0</v>
      </c>
      <c r="D11" s="12">
        <f t="shared" si="1"/>
        <v>0</v>
      </c>
      <c r="E11" s="12">
        <v>0</v>
      </c>
      <c r="F11" s="12">
        <v>0</v>
      </c>
      <c r="G11" s="12">
        <v>0</v>
      </c>
      <c r="H11" s="12">
        <v>0</v>
      </c>
      <c r="I11" s="12">
        <v>0</v>
      </c>
      <c r="J11" s="12">
        <v>0</v>
      </c>
      <c r="K11" s="12">
        <v>0</v>
      </c>
      <c r="L11" s="12">
        <v>0</v>
      </c>
      <c r="M11" s="12">
        <v>0</v>
      </c>
      <c r="N11" s="12">
        <v>0</v>
      </c>
      <c r="O11" s="12">
        <v>0</v>
      </c>
    </row>
    <row r="12" spans="1:15" ht="15" customHeight="1">
      <c r="A12" s="4">
        <f t="shared" si="0"/>
        <v>12</v>
      </c>
      <c r="B12" s="1" t="s">
        <v>48</v>
      </c>
      <c r="C12" s="12">
        <f t="shared" si="2"/>
        <v>0</v>
      </c>
      <c r="D12" s="12">
        <f t="shared" si="1"/>
        <v>0</v>
      </c>
      <c r="E12" s="12">
        <v>0</v>
      </c>
      <c r="F12" s="12">
        <v>0</v>
      </c>
      <c r="G12" s="12">
        <v>0</v>
      </c>
      <c r="H12" s="12">
        <v>0</v>
      </c>
      <c r="I12" s="12">
        <v>0</v>
      </c>
      <c r="J12" s="12">
        <v>0</v>
      </c>
      <c r="K12" s="12">
        <v>0</v>
      </c>
      <c r="L12" s="12">
        <v>0</v>
      </c>
      <c r="M12" s="12">
        <v>0</v>
      </c>
      <c r="N12" s="12">
        <v>0</v>
      </c>
      <c r="O12" s="12">
        <v>0</v>
      </c>
    </row>
    <row r="13" spans="1:15" ht="15" customHeight="1">
      <c r="A13" s="4">
        <f t="shared" si="0"/>
        <v>13</v>
      </c>
      <c r="B13" s="1" t="s">
        <v>49</v>
      </c>
      <c r="C13" s="12">
        <f t="shared" si="2"/>
        <v>30000</v>
      </c>
      <c r="D13" s="12">
        <f t="shared" si="1"/>
        <v>30000</v>
      </c>
      <c r="E13" s="12">
        <v>0</v>
      </c>
      <c r="F13" s="12">
        <v>30000</v>
      </c>
      <c r="G13" s="12">
        <v>0</v>
      </c>
      <c r="H13" s="12">
        <v>0</v>
      </c>
      <c r="I13" s="12">
        <v>0</v>
      </c>
      <c r="J13" s="12">
        <v>0</v>
      </c>
      <c r="K13" s="12">
        <v>0</v>
      </c>
      <c r="L13" s="12">
        <v>0</v>
      </c>
      <c r="M13" s="12">
        <v>0</v>
      </c>
      <c r="N13" s="12">
        <v>0</v>
      </c>
      <c r="O13" s="12">
        <v>0</v>
      </c>
    </row>
    <row r="14" spans="1:15" ht="15" customHeight="1">
      <c r="A14" s="4">
        <f t="shared" si="0"/>
        <v>14</v>
      </c>
      <c r="B14" s="1" t="s">
        <v>50</v>
      </c>
      <c r="C14" s="12">
        <f t="shared" si="2"/>
        <v>0</v>
      </c>
      <c r="D14" s="12">
        <f t="shared" si="1"/>
        <v>0</v>
      </c>
      <c r="E14" s="12">
        <v>0</v>
      </c>
      <c r="F14" s="12">
        <v>0</v>
      </c>
      <c r="G14" s="12">
        <v>0</v>
      </c>
      <c r="H14" s="12">
        <v>0</v>
      </c>
      <c r="I14" s="12">
        <v>0</v>
      </c>
      <c r="J14" s="12">
        <v>0</v>
      </c>
      <c r="K14" s="12">
        <v>0</v>
      </c>
      <c r="L14" s="12">
        <v>0</v>
      </c>
      <c r="M14" s="12">
        <v>0</v>
      </c>
      <c r="N14" s="12">
        <v>0</v>
      </c>
      <c r="O14" s="12">
        <v>0</v>
      </c>
    </row>
    <row r="15" spans="1:15" ht="15" customHeight="1">
      <c r="A15" s="4">
        <f t="shared" si="0"/>
        <v>15</v>
      </c>
      <c r="B15" s="1" t="s">
        <v>51</v>
      </c>
      <c r="C15" s="12">
        <f t="shared" si="2"/>
        <v>0</v>
      </c>
      <c r="D15" s="12">
        <f t="shared" si="1"/>
        <v>0</v>
      </c>
      <c r="E15" s="12">
        <v>0</v>
      </c>
      <c r="F15" s="12">
        <v>0</v>
      </c>
      <c r="G15" s="12">
        <v>0</v>
      </c>
      <c r="H15" s="12">
        <v>0</v>
      </c>
      <c r="I15" s="12">
        <v>0</v>
      </c>
      <c r="J15" s="12">
        <v>0</v>
      </c>
      <c r="K15" s="12">
        <v>0</v>
      </c>
      <c r="L15" s="12">
        <v>0</v>
      </c>
      <c r="M15" s="12">
        <v>0</v>
      </c>
      <c r="N15" s="12">
        <v>0</v>
      </c>
      <c r="O15" s="12">
        <v>0</v>
      </c>
    </row>
  </sheetData>
  <sheetProtection/>
  <mergeCells count="11">
    <mergeCell ref="O3:O4"/>
    <mergeCell ref="P3:P4"/>
    <mergeCell ref="A1:O1"/>
    <mergeCell ref="A2:L2"/>
    <mergeCell ref="N2:O2"/>
    <mergeCell ref="D3:L3"/>
    <mergeCell ref="A3:A4"/>
    <mergeCell ref="B3:B4"/>
    <mergeCell ref="C3:C4"/>
    <mergeCell ref="M3:M4"/>
    <mergeCell ref="N3:N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15"/>
  <sheetViews>
    <sheetView tabSelected="1" workbookViewId="0" topLeftCell="A1">
      <selection activeCell="B18" sqref="B18"/>
    </sheetView>
  </sheetViews>
  <sheetFormatPr defaultColWidth="9.00390625" defaultRowHeight="15" customHeight="1"/>
  <cols>
    <col min="1" max="1" width="17.875" style="1" customWidth="1"/>
    <col min="2" max="3" width="41.75390625" style="1" customWidth="1"/>
    <col min="4" max="4" width="12.00390625" style="1" customWidth="1"/>
    <col min="5" max="5" width="11.875" style="3" customWidth="1"/>
    <col min="6" max="12" width="12.00390625" style="3" customWidth="1"/>
    <col min="13" max="13" width="15.875" style="3" customWidth="1"/>
    <col min="14" max="14" width="9.375" style="3" customWidth="1"/>
    <col min="15" max="15" width="8.375" style="3" customWidth="1"/>
    <col min="16" max="16" width="8.50390625" style="1" hidden="1" customWidth="1"/>
  </cols>
  <sheetData>
    <row r="1" spans="1:16" s="1" customFormat="1" ht="37.5" customHeight="1">
      <c r="A1" s="66" t="s">
        <v>56</v>
      </c>
      <c r="B1" s="66"/>
      <c r="C1" s="66"/>
      <c r="D1" s="49" t="s">
        <v>5</v>
      </c>
      <c r="E1" s="49" t="s">
        <v>5</v>
      </c>
      <c r="F1" s="49" t="s">
        <v>5</v>
      </c>
      <c r="G1" s="49" t="s">
        <v>5</v>
      </c>
      <c r="H1" s="49" t="s">
        <v>5</v>
      </c>
      <c r="I1" s="49" t="s">
        <v>5</v>
      </c>
      <c r="J1" s="49" t="s">
        <v>5</v>
      </c>
      <c r="K1" s="49" t="s">
        <v>5</v>
      </c>
      <c r="L1" s="49" t="s">
        <v>5</v>
      </c>
      <c r="M1" s="49" t="s">
        <v>5</v>
      </c>
      <c r="N1" s="49" t="s">
        <v>5</v>
      </c>
      <c r="O1" s="49" t="s">
        <v>5</v>
      </c>
      <c r="P1" s="1" t="s">
        <v>5</v>
      </c>
    </row>
    <row r="2" spans="1:15" s="1" customFormat="1" ht="15" customHeight="1">
      <c r="A2" s="61"/>
      <c r="B2" s="61"/>
      <c r="C2" s="61"/>
      <c r="D2" s="61"/>
      <c r="E2" s="61"/>
      <c r="F2" s="61"/>
      <c r="G2" s="61"/>
      <c r="H2" s="61"/>
      <c r="I2" s="61"/>
      <c r="J2" s="61"/>
      <c r="K2" s="61"/>
      <c r="L2" s="61"/>
      <c r="N2" s="61"/>
      <c r="O2" s="61"/>
    </row>
    <row r="3" spans="1:16" s="1" customFormat="1" ht="12.75" customHeight="1">
      <c r="A3" s="65" t="s">
        <v>9</v>
      </c>
      <c r="B3" s="65" t="s">
        <v>10</v>
      </c>
      <c r="C3" s="65" t="s">
        <v>11</v>
      </c>
      <c r="D3" s="61"/>
      <c r="E3" s="61"/>
      <c r="F3" s="61"/>
      <c r="G3" s="61"/>
      <c r="H3" s="61"/>
      <c r="I3" s="61"/>
      <c r="J3" s="61"/>
      <c r="K3" s="61"/>
      <c r="L3" s="61"/>
      <c r="M3" s="61"/>
      <c r="N3" s="61"/>
      <c r="O3" s="61"/>
      <c r="P3" s="61"/>
    </row>
    <row r="4" spans="1:16" s="1" customFormat="1" ht="12.75" customHeight="1">
      <c r="A4" s="65" t="s">
        <v>17</v>
      </c>
      <c r="B4" s="65" t="s">
        <v>18</v>
      </c>
      <c r="C4" s="65" t="s">
        <v>19</v>
      </c>
      <c r="M4" s="61"/>
      <c r="N4" s="61"/>
      <c r="O4" s="61"/>
      <c r="P4" s="61"/>
    </row>
    <row r="5" spans="1:4" ht="15" customHeight="1">
      <c r="A5" s="51"/>
      <c r="B5" s="50" t="s">
        <v>11</v>
      </c>
      <c r="C5" s="52"/>
      <c r="D5" s="25"/>
    </row>
    <row r="6" spans="1:4" ht="15" customHeight="1">
      <c r="A6" s="51">
        <v>1</v>
      </c>
      <c r="B6" s="50" t="s">
        <v>49</v>
      </c>
      <c r="C6" s="52">
        <v>30000</v>
      </c>
      <c r="D6" s="25"/>
    </row>
    <row r="7" spans="1:4" ht="15" customHeight="1">
      <c r="A7" s="51">
        <v>2</v>
      </c>
      <c r="B7" s="50" t="s">
        <v>50</v>
      </c>
      <c r="C7" s="52">
        <f>D7</f>
        <v>0</v>
      </c>
      <c r="D7" s="25"/>
    </row>
    <row r="8" spans="1:4" ht="15" customHeight="1">
      <c r="A8" s="51">
        <v>3</v>
      </c>
      <c r="B8" s="50" t="s">
        <v>51</v>
      </c>
      <c r="C8" s="52">
        <f>D8</f>
        <v>0</v>
      </c>
      <c r="D8" s="25"/>
    </row>
    <row r="9" spans="1:3" ht="15" customHeight="1">
      <c r="A9" s="50"/>
      <c r="B9" s="50"/>
      <c r="C9" s="50"/>
    </row>
    <row r="10" spans="1:3" ht="22.5">
      <c r="A10" s="64" t="s">
        <v>57</v>
      </c>
      <c r="B10" s="64"/>
      <c r="C10" s="64"/>
    </row>
    <row r="11" spans="1:3" ht="22.5">
      <c r="A11" s="53" t="s">
        <v>425</v>
      </c>
      <c r="B11" s="54"/>
      <c r="C11" s="54"/>
    </row>
    <row r="12" spans="1:3" ht="22.5">
      <c r="A12" s="53" t="s">
        <v>423</v>
      </c>
      <c r="B12" s="54"/>
      <c r="C12" s="54"/>
    </row>
    <row r="13" spans="1:3" ht="22.5">
      <c r="A13" s="53" t="s">
        <v>58</v>
      </c>
      <c r="B13" s="54"/>
      <c r="C13" s="54"/>
    </row>
    <row r="14" spans="1:3" ht="22.5">
      <c r="A14" s="53" t="s">
        <v>59</v>
      </c>
      <c r="B14" s="54"/>
      <c r="C14" s="54"/>
    </row>
    <row r="15" spans="1:3" ht="15" customHeight="1">
      <c r="A15" s="54"/>
      <c r="B15" s="54"/>
      <c r="C15" s="54"/>
    </row>
  </sheetData>
  <sheetProtection/>
  <mergeCells count="12">
    <mergeCell ref="A1:C1"/>
    <mergeCell ref="A2:L2"/>
    <mergeCell ref="N2:O2"/>
    <mergeCell ref="D3:L3"/>
    <mergeCell ref="M3:M4"/>
    <mergeCell ref="N3:N4"/>
    <mergeCell ref="O3:O4"/>
    <mergeCell ref="P3:P4"/>
    <mergeCell ref="A10:C10"/>
    <mergeCell ref="A3:A4"/>
    <mergeCell ref="B3:B4"/>
    <mergeCell ref="C3:C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07"/>
  <sheetViews>
    <sheetView workbookViewId="0" topLeftCell="A85">
      <selection activeCell="A1" sqref="A1:IV1"/>
    </sheetView>
  </sheetViews>
  <sheetFormatPr defaultColWidth="9.00390625" defaultRowHeight="14.25"/>
  <cols>
    <col min="1" max="1" width="11.125" style="41" customWidth="1"/>
    <col min="2" max="2" width="47.375" style="41" customWidth="1"/>
    <col min="3" max="3" width="16.75390625" style="41" customWidth="1"/>
    <col min="4" max="16384" width="9.00390625" style="41" customWidth="1"/>
  </cols>
  <sheetData>
    <row r="1" s="21" customFormat="1" ht="19.5" customHeight="1">
      <c r="A1" s="22" t="s">
        <v>60</v>
      </c>
    </row>
    <row r="2" spans="1:3" ht="32.25" customHeight="1">
      <c r="A2" s="67" t="s">
        <v>61</v>
      </c>
      <c r="B2" s="67"/>
      <c r="C2" s="67"/>
    </row>
    <row r="3" spans="1:3" ht="14.25">
      <c r="A3" s="42"/>
      <c r="B3" s="42"/>
      <c r="C3" s="43"/>
    </row>
    <row r="4" spans="1:3" ht="14.25">
      <c r="A4" s="68" t="s">
        <v>62</v>
      </c>
      <c r="B4" s="68" t="s">
        <v>63</v>
      </c>
      <c r="C4" s="69" t="s">
        <v>2</v>
      </c>
    </row>
    <row r="5" spans="1:3" ht="14.25">
      <c r="A5" s="68"/>
      <c r="B5" s="68"/>
      <c r="C5" s="69"/>
    </row>
    <row r="6" spans="1:3" ht="14.25">
      <c r="A6" s="45"/>
      <c r="B6" s="44" t="s">
        <v>64</v>
      </c>
      <c r="C6" s="46">
        <f>SUM(C7,C15,C21,C30,C41,C85,C114,C158,C181,C188,C192)</f>
        <v>0</v>
      </c>
    </row>
    <row r="7" spans="1:3" ht="14.25">
      <c r="A7" s="47">
        <v>206</v>
      </c>
      <c r="B7" s="48" t="s">
        <v>65</v>
      </c>
      <c r="C7" s="46">
        <f>C8</f>
        <v>0</v>
      </c>
    </row>
    <row r="8" spans="1:3" ht="14.25">
      <c r="A8" s="47">
        <v>20610</v>
      </c>
      <c r="B8" s="48" t="s">
        <v>66</v>
      </c>
      <c r="C8" s="46">
        <f>SUM(C9:C14)</f>
        <v>0</v>
      </c>
    </row>
    <row r="9" spans="1:3" ht="14.25">
      <c r="A9" s="47">
        <v>2061001</v>
      </c>
      <c r="B9" s="45" t="s">
        <v>67</v>
      </c>
      <c r="C9" s="46">
        <v>0</v>
      </c>
    </row>
    <row r="10" spans="1:3" ht="14.25">
      <c r="A10" s="47">
        <v>2061002</v>
      </c>
      <c r="B10" s="45" t="s">
        <v>68</v>
      </c>
      <c r="C10" s="46">
        <v>0</v>
      </c>
    </row>
    <row r="11" spans="1:3" ht="14.25">
      <c r="A11" s="47">
        <v>2061003</v>
      </c>
      <c r="B11" s="45" t="s">
        <v>69</v>
      </c>
      <c r="C11" s="46">
        <v>0</v>
      </c>
    </row>
    <row r="12" spans="1:3" ht="14.25">
      <c r="A12" s="47">
        <v>2061004</v>
      </c>
      <c r="B12" s="45" t="s">
        <v>70</v>
      </c>
      <c r="C12" s="46">
        <v>0</v>
      </c>
    </row>
    <row r="13" spans="1:3" ht="14.25">
      <c r="A13" s="47">
        <v>2061005</v>
      </c>
      <c r="B13" s="45" t="s">
        <v>71</v>
      </c>
      <c r="C13" s="46">
        <v>0</v>
      </c>
    </row>
    <row r="14" spans="1:3" ht="14.25">
      <c r="A14" s="47">
        <v>2061099</v>
      </c>
      <c r="B14" s="45" t="s">
        <v>72</v>
      </c>
      <c r="C14" s="46">
        <v>0</v>
      </c>
    </row>
    <row r="15" spans="1:3" ht="14.25">
      <c r="A15" s="47">
        <v>207</v>
      </c>
      <c r="B15" s="48" t="s">
        <v>73</v>
      </c>
      <c r="C15" s="46">
        <f>SUM(C16)</f>
        <v>0</v>
      </c>
    </row>
    <row r="16" spans="1:3" ht="14.25">
      <c r="A16" s="47">
        <v>20707</v>
      </c>
      <c r="B16" s="48" t="s">
        <v>74</v>
      </c>
      <c r="C16" s="46">
        <f>SUM(C17:C20)</f>
        <v>0</v>
      </c>
    </row>
    <row r="17" spans="1:3" ht="14.25">
      <c r="A17" s="47">
        <v>2070701</v>
      </c>
      <c r="B17" s="45" t="s">
        <v>75</v>
      </c>
      <c r="C17" s="46">
        <v>0</v>
      </c>
    </row>
    <row r="18" spans="1:3" ht="14.25">
      <c r="A18" s="47">
        <v>2070702</v>
      </c>
      <c r="B18" s="45" t="s">
        <v>76</v>
      </c>
      <c r="C18" s="46">
        <v>0</v>
      </c>
    </row>
    <row r="19" spans="1:3" ht="14.25">
      <c r="A19" s="47">
        <v>2070703</v>
      </c>
      <c r="B19" s="45" t="s">
        <v>77</v>
      </c>
      <c r="C19" s="46">
        <v>0</v>
      </c>
    </row>
    <row r="20" spans="1:3" ht="14.25">
      <c r="A20" s="47">
        <v>2070799</v>
      </c>
      <c r="B20" s="45" t="s">
        <v>78</v>
      </c>
      <c r="C20" s="46">
        <v>0</v>
      </c>
    </row>
    <row r="21" spans="1:3" ht="14.25">
      <c r="A21" s="47">
        <v>208</v>
      </c>
      <c r="B21" s="48" t="s">
        <v>79</v>
      </c>
      <c r="C21" s="46">
        <f>SUM(C22,C26)</f>
        <v>0</v>
      </c>
    </row>
    <row r="22" spans="1:3" ht="14.25">
      <c r="A22" s="47">
        <v>20822</v>
      </c>
      <c r="B22" s="48" t="s">
        <v>80</v>
      </c>
      <c r="C22" s="46">
        <f>SUM(C23:C25)</f>
        <v>0</v>
      </c>
    </row>
    <row r="23" spans="1:3" ht="14.25">
      <c r="A23" s="47">
        <v>2082201</v>
      </c>
      <c r="B23" s="45" t="s">
        <v>81</v>
      </c>
      <c r="C23" s="46">
        <v>0</v>
      </c>
    </row>
    <row r="24" spans="1:3" ht="14.25">
      <c r="A24" s="47">
        <v>2082202</v>
      </c>
      <c r="B24" s="45" t="s">
        <v>82</v>
      </c>
      <c r="C24" s="46">
        <v>0</v>
      </c>
    </row>
    <row r="25" spans="1:3" ht="14.25">
      <c r="A25" s="47">
        <v>2082299</v>
      </c>
      <c r="B25" s="45" t="s">
        <v>83</v>
      </c>
      <c r="C25" s="46">
        <v>0</v>
      </c>
    </row>
    <row r="26" spans="1:3" ht="14.25">
      <c r="A26" s="47">
        <v>20823</v>
      </c>
      <c r="B26" s="48" t="s">
        <v>84</v>
      </c>
      <c r="C26" s="46">
        <f>SUM(C27:C29)</f>
        <v>0</v>
      </c>
    </row>
    <row r="27" spans="1:3" ht="14.25">
      <c r="A27" s="47">
        <v>2082301</v>
      </c>
      <c r="B27" s="45" t="s">
        <v>81</v>
      </c>
      <c r="C27" s="46">
        <v>0</v>
      </c>
    </row>
    <row r="28" spans="1:3" ht="14.25">
      <c r="A28" s="47">
        <v>2082302</v>
      </c>
      <c r="B28" s="45" t="s">
        <v>82</v>
      </c>
      <c r="C28" s="46">
        <v>0</v>
      </c>
    </row>
    <row r="29" spans="1:3" ht="14.25">
      <c r="A29" s="47">
        <v>2082399</v>
      </c>
      <c r="B29" s="45" t="s">
        <v>85</v>
      </c>
      <c r="C29" s="46">
        <v>0</v>
      </c>
    </row>
    <row r="30" spans="1:3" ht="14.25">
      <c r="A30" s="47">
        <v>211</v>
      </c>
      <c r="B30" s="48" t="s">
        <v>86</v>
      </c>
      <c r="C30" s="46">
        <f>SUM(C31,C36)</f>
        <v>0</v>
      </c>
    </row>
    <row r="31" spans="1:3" ht="14.25">
      <c r="A31" s="47">
        <v>21160</v>
      </c>
      <c r="B31" s="48" t="s">
        <v>87</v>
      </c>
      <c r="C31" s="46">
        <f>SUM(C32:C35)</f>
        <v>0</v>
      </c>
    </row>
    <row r="32" spans="1:3" ht="14.25">
      <c r="A32" s="47">
        <v>2116001</v>
      </c>
      <c r="B32" s="45" t="s">
        <v>88</v>
      </c>
      <c r="C32" s="46">
        <v>0</v>
      </c>
    </row>
    <row r="33" spans="1:3" ht="14.25">
      <c r="A33" s="47">
        <v>2116002</v>
      </c>
      <c r="B33" s="45" t="s">
        <v>89</v>
      </c>
      <c r="C33" s="46">
        <v>0</v>
      </c>
    </row>
    <row r="34" spans="1:3" ht="14.25">
      <c r="A34" s="47">
        <v>2116003</v>
      </c>
      <c r="B34" s="45" t="s">
        <v>90</v>
      </c>
      <c r="C34" s="46">
        <v>0</v>
      </c>
    </row>
    <row r="35" spans="1:3" ht="14.25">
      <c r="A35" s="47">
        <v>2116099</v>
      </c>
      <c r="B35" s="45" t="s">
        <v>91</v>
      </c>
      <c r="C35" s="46">
        <v>0</v>
      </c>
    </row>
    <row r="36" spans="1:3" ht="14.25">
      <c r="A36" s="47">
        <v>21161</v>
      </c>
      <c r="B36" s="48" t="s">
        <v>92</v>
      </c>
      <c r="C36" s="46">
        <f>SUM(C37:C40)</f>
        <v>0</v>
      </c>
    </row>
    <row r="37" spans="1:3" ht="14.25">
      <c r="A37" s="47">
        <v>2116101</v>
      </c>
      <c r="B37" s="45" t="s">
        <v>93</v>
      </c>
      <c r="C37" s="46">
        <v>0</v>
      </c>
    </row>
    <row r="38" spans="1:3" ht="14.25">
      <c r="A38" s="47">
        <v>2116102</v>
      </c>
      <c r="B38" s="45" t="s">
        <v>94</v>
      </c>
      <c r="C38" s="46">
        <v>0</v>
      </c>
    </row>
    <row r="39" spans="1:3" ht="14.25">
      <c r="A39" s="47">
        <v>2116103</v>
      </c>
      <c r="B39" s="45" t="s">
        <v>95</v>
      </c>
      <c r="C39" s="46">
        <v>0</v>
      </c>
    </row>
    <row r="40" spans="1:3" ht="14.25">
      <c r="A40" s="47">
        <v>2116104</v>
      </c>
      <c r="B40" s="45" t="s">
        <v>96</v>
      </c>
      <c r="C40" s="46">
        <v>0</v>
      </c>
    </row>
    <row r="41" spans="1:3" ht="14.25">
      <c r="A41" s="47">
        <v>212</v>
      </c>
      <c r="B41" s="48" t="s">
        <v>97</v>
      </c>
      <c r="C41" s="46">
        <f>SUM(C42,C49,C63,C69,C73:C74,C79)</f>
        <v>0</v>
      </c>
    </row>
    <row r="42" spans="1:3" ht="14.25">
      <c r="A42" s="47">
        <v>21207</v>
      </c>
      <c r="B42" s="48" t="s">
        <v>98</v>
      </c>
      <c r="C42" s="46">
        <f>SUM(C43:C48)</f>
        <v>0</v>
      </c>
    </row>
    <row r="43" spans="1:3" ht="14.25">
      <c r="A43" s="47">
        <v>2120701</v>
      </c>
      <c r="B43" s="45" t="s">
        <v>99</v>
      </c>
      <c r="C43" s="46">
        <v>0</v>
      </c>
    </row>
    <row r="44" spans="1:3" ht="14.25">
      <c r="A44" s="47">
        <v>2120702</v>
      </c>
      <c r="B44" s="45" t="s">
        <v>100</v>
      </c>
      <c r="C44" s="46">
        <v>0</v>
      </c>
    </row>
    <row r="45" spans="1:3" ht="14.25">
      <c r="A45" s="47">
        <v>2120703</v>
      </c>
      <c r="B45" s="45" t="s">
        <v>101</v>
      </c>
      <c r="C45" s="46">
        <v>0</v>
      </c>
    </row>
    <row r="46" spans="1:3" ht="14.25">
      <c r="A46" s="47">
        <v>2120704</v>
      </c>
      <c r="B46" s="45" t="s">
        <v>102</v>
      </c>
      <c r="C46" s="46">
        <v>0</v>
      </c>
    </row>
    <row r="47" spans="1:3" ht="14.25">
      <c r="A47" s="47">
        <v>2120705</v>
      </c>
      <c r="B47" s="45" t="s">
        <v>103</v>
      </c>
      <c r="C47" s="46">
        <v>0</v>
      </c>
    </row>
    <row r="48" spans="1:3" ht="14.25">
      <c r="A48" s="47">
        <v>2120799</v>
      </c>
      <c r="B48" s="45" t="s">
        <v>104</v>
      </c>
      <c r="C48" s="46">
        <v>0</v>
      </c>
    </row>
    <row r="49" spans="1:3" ht="14.25">
      <c r="A49" s="47">
        <v>21208</v>
      </c>
      <c r="B49" s="48" t="s">
        <v>105</v>
      </c>
      <c r="C49" s="46">
        <f>SUM(C50:C62)</f>
        <v>0</v>
      </c>
    </row>
    <row r="50" spans="1:3" ht="14.25">
      <c r="A50" s="47">
        <v>2120801</v>
      </c>
      <c r="B50" s="45" t="s">
        <v>106</v>
      </c>
      <c r="C50" s="46"/>
    </row>
    <row r="51" spans="1:3" ht="14.25">
      <c r="A51" s="47">
        <v>2120802</v>
      </c>
      <c r="B51" s="45" t="s">
        <v>107</v>
      </c>
      <c r="C51" s="46">
        <v>0</v>
      </c>
    </row>
    <row r="52" spans="1:3" ht="14.25">
      <c r="A52" s="47">
        <v>2120803</v>
      </c>
      <c r="B52" s="45" t="s">
        <v>108</v>
      </c>
      <c r="C52" s="46">
        <v>0</v>
      </c>
    </row>
    <row r="53" spans="1:3" ht="14.25">
      <c r="A53" s="47">
        <v>2120804</v>
      </c>
      <c r="B53" s="45" t="s">
        <v>109</v>
      </c>
      <c r="C53" s="46">
        <v>0</v>
      </c>
    </row>
    <row r="54" spans="1:3" ht="14.25">
      <c r="A54" s="47">
        <v>2120805</v>
      </c>
      <c r="B54" s="45" t="s">
        <v>110</v>
      </c>
      <c r="C54" s="46">
        <v>0</v>
      </c>
    </row>
    <row r="55" spans="1:3" ht="14.25">
      <c r="A55" s="47">
        <v>2120806</v>
      </c>
      <c r="B55" s="45" t="s">
        <v>111</v>
      </c>
      <c r="C55" s="46">
        <v>0</v>
      </c>
    </row>
    <row r="56" spans="1:3" ht="14.25">
      <c r="A56" s="47">
        <v>2120807</v>
      </c>
      <c r="B56" s="45" t="s">
        <v>100</v>
      </c>
      <c r="C56" s="46">
        <v>0</v>
      </c>
    </row>
    <row r="57" spans="1:3" ht="14.25">
      <c r="A57" s="47">
        <v>2120808</v>
      </c>
      <c r="B57" s="45" t="s">
        <v>112</v>
      </c>
      <c r="C57" s="46">
        <v>0</v>
      </c>
    </row>
    <row r="58" spans="1:3" ht="14.25">
      <c r="A58" s="47">
        <v>2120809</v>
      </c>
      <c r="B58" s="45" t="s">
        <v>113</v>
      </c>
      <c r="C58" s="46">
        <v>0</v>
      </c>
    </row>
    <row r="59" spans="1:3" ht="14.25">
      <c r="A59" s="47">
        <v>2120810</v>
      </c>
      <c r="B59" s="45" t="s">
        <v>114</v>
      </c>
      <c r="C59" s="46">
        <v>0</v>
      </c>
    </row>
    <row r="60" spans="1:3" ht="14.25">
      <c r="A60" s="47">
        <v>2120811</v>
      </c>
      <c r="B60" s="45" t="s">
        <v>102</v>
      </c>
      <c r="C60" s="46">
        <v>0</v>
      </c>
    </row>
    <row r="61" spans="1:3" ht="14.25">
      <c r="A61" s="47">
        <v>2120812</v>
      </c>
      <c r="B61" s="45" t="s">
        <v>115</v>
      </c>
      <c r="C61" s="46">
        <v>0</v>
      </c>
    </row>
    <row r="62" spans="1:3" ht="14.25">
      <c r="A62" s="47" t="s">
        <v>116</v>
      </c>
      <c r="B62" s="45" t="s">
        <v>117</v>
      </c>
      <c r="C62" s="46">
        <v>0</v>
      </c>
    </row>
    <row r="63" spans="1:3" ht="14.25">
      <c r="A63" s="47">
        <v>21209</v>
      </c>
      <c r="B63" s="48" t="s">
        <v>118</v>
      </c>
      <c r="C63" s="46">
        <f>SUM(C64:C68)</f>
        <v>0</v>
      </c>
    </row>
    <row r="64" spans="1:3" ht="14.25">
      <c r="A64" s="47">
        <v>2120901</v>
      </c>
      <c r="B64" s="45" t="s">
        <v>119</v>
      </c>
      <c r="C64" s="46">
        <v>0</v>
      </c>
    </row>
    <row r="65" spans="1:3" ht="14.25">
      <c r="A65" s="47">
        <v>2120902</v>
      </c>
      <c r="B65" s="45" t="s">
        <v>120</v>
      </c>
      <c r="C65" s="46">
        <v>0</v>
      </c>
    </row>
    <row r="66" spans="1:3" ht="14.25">
      <c r="A66" s="47">
        <v>2120903</v>
      </c>
      <c r="B66" s="45" t="s">
        <v>121</v>
      </c>
      <c r="C66" s="46">
        <v>0</v>
      </c>
    </row>
    <row r="67" spans="1:3" ht="14.25">
      <c r="A67" s="47">
        <v>2120904</v>
      </c>
      <c r="B67" s="45" t="s">
        <v>122</v>
      </c>
      <c r="C67" s="46">
        <v>0</v>
      </c>
    </row>
    <row r="68" spans="1:3" ht="14.25">
      <c r="A68" s="47">
        <v>2120999</v>
      </c>
      <c r="B68" s="45" t="s">
        <v>123</v>
      </c>
      <c r="C68" s="46"/>
    </row>
    <row r="69" spans="1:3" ht="14.25">
      <c r="A69" s="47">
        <v>21210</v>
      </c>
      <c r="B69" s="48" t="s">
        <v>124</v>
      </c>
      <c r="C69" s="46">
        <f>SUM(C70:C72)</f>
        <v>0</v>
      </c>
    </row>
    <row r="70" spans="1:3" ht="14.25">
      <c r="A70" s="47">
        <v>2121001</v>
      </c>
      <c r="B70" s="45" t="s">
        <v>106</v>
      </c>
      <c r="C70" s="46">
        <v>0</v>
      </c>
    </row>
    <row r="71" spans="1:3" ht="14.25">
      <c r="A71" s="47">
        <v>2121002</v>
      </c>
      <c r="B71" s="45" t="s">
        <v>107</v>
      </c>
      <c r="C71" s="46">
        <v>0</v>
      </c>
    </row>
    <row r="72" spans="1:3" ht="14.25">
      <c r="A72" s="47">
        <v>2121099</v>
      </c>
      <c r="B72" s="45" t="s">
        <v>125</v>
      </c>
      <c r="C72" s="46">
        <v>0</v>
      </c>
    </row>
    <row r="73" spans="1:3" ht="14.25">
      <c r="A73" s="47">
        <v>21211</v>
      </c>
      <c r="B73" s="48" t="s">
        <v>126</v>
      </c>
      <c r="C73" s="46">
        <v>0</v>
      </c>
    </row>
    <row r="74" spans="1:3" ht="14.25">
      <c r="A74" s="47">
        <v>21212</v>
      </c>
      <c r="B74" s="48" t="s">
        <v>127</v>
      </c>
      <c r="C74" s="46">
        <f>SUM(C75:C78)</f>
        <v>0</v>
      </c>
    </row>
    <row r="75" spans="1:3" ht="14.25">
      <c r="A75" s="47">
        <v>2121201</v>
      </c>
      <c r="B75" s="45" t="s">
        <v>128</v>
      </c>
      <c r="C75" s="46">
        <v>0</v>
      </c>
    </row>
    <row r="76" spans="1:3" ht="14.25">
      <c r="A76" s="47">
        <v>2121202</v>
      </c>
      <c r="B76" s="45" t="s">
        <v>129</v>
      </c>
      <c r="C76" s="46">
        <v>0</v>
      </c>
    </row>
    <row r="77" spans="1:3" ht="14.25">
      <c r="A77" s="47">
        <v>2121203</v>
      </c>
      <c r="B77" s="45" t="s">
        <v>130</v>
      </c>
      <c r="C77" s="46">
        <v>0</v>
      </c>
    </row>
    <row r="78" spans="1:3" ht="14.25">
      <c r="A78" s="47">
        <v>2121204</v>
      </c>
      <c r="B78" s="45" t="s">
        <v>131</v>
      </c>
      <c r="C78" s="46">
        <v>0</v>
      </c>
    </row>
    <row r="79" spans="1:3" ht="14.25">
      <c r="A79" s="47">
        <v>21213</v>
      </c>
      <c r="B79" s="48" t="s">
        <v>132</v>
      </c>
      <c r="C79" s="46">
        <f>SUM(C80:C84)</f>
        <v>0</v>
      </c>
    </row>
    <row r="80" spans="1:3" ht="14.25">
      <c r="A80" s="47">
        <v>2121301</v>
      </c>
      <c r="B80" s="45" t="s">
        <v>119</v>
      </c>
      <c r="C80" s="46">
        <v>0</v>
      </c>
    </row>
    <row r="81" spans="1:3" ht="14.25">
      <c r="A81" s="47">
        <v>2121302</v>
      </c>
      <c r="B81" s="45" t="s">
        <v>120</v>
      </c>
      <c r="C81" s="46">
        <v>0</v>
      </c>
    </row>
    <row r="82" spans="1:3" ht="14.25">
      <c r="A82" s="47">
        <v>2121303</v>
      </c>
      <c r="B82" s="45" t="s">
        <v>121</v>
      </c>
      <c r="C82" s="46">
        <v>0</v>
      </c>
    </row>
    <row r="83" spans="1:3" ht="14.25">
      <c r="A83" s="47">
        <v>2121304</v>
      </c>
      <c r="B83" s="45" t="s">
        <v>122</v>
      </c>
      <c r="C83" s="46">
        <v>0</v>
      </c>
    </row>
    <row r="84" spans="1:3" ht="14.25">
      <c r="A84" s="47">
        <v>2121399</v>
      </c>
      <c r="B84" s="45" t="s">
        <v>133</v>
      </c>
      <c r="C84" s="46">
        <v>0</v>
      </c>
    </row>
    <row r="85" spans="1:3" ht="14.25">
      <c r="A85" s="47">
        <v>213</v>
      </c>
      <c r="B85" s="48" t="s">
        <v>134</v>
      </c>
      <c r="C85" s="46">
        <f>SUM(C86,C92,C97,C102,C105,C110)</f>
        <v>0</v>
      </c>
    </row>
    <row r="86" spans="1:3" ht="14.25">
      <c r="A86" s="47">
        <v>21360</v>
      </c>
      <c r="B86" s="48" t="s">
        <v>135</v>
      </c>
      <c r="C86" s="46">
        <f>SUM(C87:C91)</f>
        <v>0</v>
      </c>
    </row>
    <row r="87" spans="1:3" ht="14.25">
      <c r="A87" s="47">
        <v>2136001</v>
      </c>
      <c r="B87" s="45" t="s">
        <v>136</v>
      </c>
      <c r="C87" s="46">
        <v>0</v>
      </c>
    </row>
    <row r="88" spans="1:3" ht="14.25">
      <c r="A88" s="47">
        <v>2136002</v>
      </c>
      <c r="B88" s="45" t="s">
        <v>137</v>
      </c>
      <c r="C88" s="46">
        <v>0</v>
      </c>
    </row>
    <row r="89" spans="1:3" ht="14.25">
      <c r="A89" s="47">
        <v>2136003</v>
      </c>
      <c r="B89" s="45" t="s">
        <v>138</v>
      </c>
      <c r="C89" s="46">
        <v>0</v>
      </c>
    </row>
    <row r="90" spans="1:3" ht="14.25">
      <c r="A90" s="47">
        <v>2136004</v>
      </c>
      <c r="B90" s="45" t="s">
        <v>139</v>
      </c>
      <c r="C90" s="46">
        <v>0</v>
      </c>
    </row>
    <row r="91" spans="1:3" ht="14.25">
      <c r="A91" s="47">
        <v>2136099</v>
      </c>
      <c r="B91" s="45" t="s">
        <v>140</v>
      </c>
      <c r="C91" s="46">
        <v>0</v>
      </c>
    </row>
    <row r="92" spans="1:3" ht="14.25">
      <c r="A92" s="47">
        <v>21366</v>
      </c>
      <c r="B92" s="48" t="s">
        <v>141</v>
      </c>
      <c r="C92" s="46">
        <f>SUM(C93:C96)</f>
        <v>0</v>
      </c>
    </row>
    <row r="93" spans="1:3" ht="14.25">
      <c r="A93" s="47">
        <v>2136601</v>
      </c>
      <c r="B93" s="45" t="s">
        <v>82</v>
      </c>
      <c r="C93" s="46">
        <v>0</v>
      </c>
    </row>
    <row r="94" spans="1:3" ht="14.25">
      <c r="A94" s="47">
        <v>2136602</v>
      </c>
      <c r="B94" s="45" t="s">
        <v>142</v>
      </c>
      <c r="C94" s="46">
        <v>0</v>
      </c>
    </row>
    <row r="95" spans="1:3" ht="14.25">
      <c r="A95" s="47">
        <v>2136603</v>
      </c>
      <c r="B95" s="45" t="s">
        <v>143</v>
      </c>
      <c r="C95" s="46">
        <v>0</v>
      </c>
    </row>
    <row r="96" spans="1:3" ht="14.25">
      <c r="A96" s="47">
        <v>2136699</v>
      </c>
      <c r="B96" s="45" t="s">
        <v>144</v>
      </c>
      <c r="C96" s="46">
        <v>0</v>
      </c>
    </row>
    <row r="97" spans="1:3" ht="14.25">
      <c r="A97" s="47">
        <v>21367</v>
      </c>
      <c r="B97" s="48" t="s">
        <v>145</v>
      </c>
      <c r="C97" s="46">
        <f>SUM(C98:C101)</f>
        <v>0</v>
      </c>
    </row>
    <row r="98" spans="1:3" ht="14.25">
      <c r="A98" s="47">
        <v>2136701</v>
      </c>
      <c r="B98" s="45" t="s">
        <v>82</v>
      </c>
      <c r="C98" s="46">
        <v>0</v>
      </c>
    </row>
    <row r="99" spans="1:3" ht="14.25">
      <c r="A99" s="47">
        <v>2136702</v>
      </c>
      <c r="B99" s="45" t="s">
        <v>142</v>
      </c>
      <c r="C99" s="46">
        <v>0</v>
      </c>
    </row>
    <row r="100" spans="1:3" ht="14.25">
      <c r="A100" s="47">
        <v>2136703</v>
      </c>
      <c r="B100" s="45" t="s">
        <v>146</v>
      </c>
      <c r="C100" s="46">
        <v>0</v>
      </c>
    </row>
    <row r="101" spans="1:3" ht="14.25">
      <c r="A101" s="47">
        <v>2136799</v>
      </c>
      <c r="B101" s="45" t="s">
        <v>147</v>
      </c>
      <c r="C101" s="46">
        <v>0</v>
      </c>
    </row>
    <row r="102" spans="1:3" ht="14.25">
      <c r="A102" s="47">
        <v>21368</v>
      </c>
      <c r="B102" s="48" t="s">
        <v>148</v>
      </c>
      <c r="C102" s="46">
        <f>SUM(C103:C104)</f>
        <v>0</v>
      </c>
    </row>
    <row r="103" spans="1:3" ht="14.25">
      <c r="A103" s="47">
        <v>2136801</v>
      </c>
      <c r="B103" s="45" t="s">
        <v>149</v>
      </c>
      <c r="C103" s="46">
        <v>0</v>
      </c>
    </row>
    <row r="104" spans="1:3" ht="14.25">
      <c r="A104" s="47">
        <v>2136802</v>
      </c>
      <c r="B104" s="45" t="s">
        <v>150</v>
      </c>
      <c r="C104" s="46">
        <v>0</v>
      </c>
    </row>
    <row r="105" spans="1:3" ht="14.25">
      <c r="A105" s="47">
        <v>21369</v>
      </c>
      <c r="B105" s="48" t="s">
        <v>151</v>
      </c>
      <c r="C105" s="46">
        <f>SUM(C106:C109)</f>
        <v>0</v>
      </c>
    </row>
    <row r="106" spans="1:3" ht="14.25">
      <c r="A106" s="47">
        <v>2136901</v>
      </c>
      <c r="B106" s="45" t="s">
        <v>149</v>
      </c>
      <c r="C106" s="46">
        <v>0</v>
      </c>
    </row>
    <row r="107" spans="1:3" ht="14.25">
      <c r="A107" s="47">
        <v>2136902</v>
      </c>
      <c r="B107" s="45" t="s">
        <v>152</v>
      </c>
      <c r="C107" s="46">
        <v>0</v>
      </c>
    </row>
    <row r="108" spans="1:3" ht="14.25">
      <c r="A108" s="47">
        <v>2136903</v>
      </c>
      <c r="B108" s="45" t="s">
        <v>153</v>
      </c>
      <c r="C108" s="46">
        <v>0</v>
      </c>
    </row>
    <row r="109" spans="1:3" ht="14.25">
      <c r="A109" s="47">
        <v>2136999</v>
      </c>
      <c r="B109" s="45" t="s">
        <v>154</v>
      </c>
      <c r="C109" s="46">
        <v>0</v>
      </c>
    </row>
    <row r="110" spans="1:3" ht="14.25">
      <c r="A110" s="47">
        <v>21370</v>
      </c>
      <c r="B110" s="48" t="s">
        <v>155</v>
      </c>
      <c r="C110" s="46">
        <f>SUM(C111:C113)</f>
        <v>0</v>
      </c>
    </row>
    <row r="111" spans="1:3" ht="14.25">
      <c r="A111" s="47">
        <v>2137001</v>
      </c>
      <c r="B111" s="45" t="s">
        <v>156</v>
      </c>
      <c r="C111" s="46">
        <v>0</v>
      </c>
    </row>
    <row r="112" spans="1:3" ht="14.25">
      <c r="A112" s="47">
        <v>2137002</v>
      </c>
      <c r="B112" s="45" t="s">
        <v>157</v>
      </c>
      <c r="C112" s="46">
        <v>0</v>
      </c>
    </row>
    <row r="113" spans="1:3" ht="14.25">
      <c r="A113" s="47">
        <v>2137003</v>
      </c>
      <c r="B113" s="45" t="s">
        <v>158</v>
      </c>
      <c r="C113" s="46">
        <v>0</v>
      </c>
    </row>
    <row r="114" spans="1:3" ht="14.25">
      <c r="A114" s="47">
        <v>214</v>
      </c>
      <c r="B114" s="48" t="s">
        <v>159</v>
      </c>
      <c r="C114" s="46">
        <f>SUM(C115,C117,C122,C127,C132,C141,C148)</f>
        <v>0</v>
      </c>
    </row>
    <row r="115" spans="1:3" ht="14.25">
      <c r="A115" s="47">
        <v>21402</v>
      </c>
      <c r="B115" s="48" t="s">
        <v>160</v>
      </c>
      <c r="C115" s="46">
        <f>C116</f>
        <v>0</v>
      </c>
    </row>
    <row r="116" spans="1:3" ht="14.25">
      <c r="A116" s="47">
        <v>2140280</v>
      </c>
      <c r="B116" s="45" t="s">
        <v>161</v>
      </c>
      <c r="C116" s="46">
        <v>0</v>
      </c>
    </row>
    <row r="117" spans="1:3" ht="14.25">
      <c r="A117" s="47">
        <v>21460</v>
      </c>
      <c r="B117" s="48" t="s">
        <v>162</v>
      </c>
      <c r="C117" s="46">
        <f>SUM(C118:C121)</f>
        <v>0</v>
      </c>
    </row>
    <row r="118" spans="1:3" ht="14.25">
      <c r="A118" s="47">
        <v>2146001</v>
      </c>
      <c r="B118" s="45" t="s">
        <v>163</v>
      </c>
      <c r="C118" s="46">
        <v>0</v>
      </c>
    </row>
    <row r="119" spans="1:3" ht="14.25">
      <c r="A119" s="47">
        <v>2146002</v>
      </c>
      <c r="B119" s="45" t="s">
        <v>164</v>
      </c>
      <c r="C119" s="46">
        <v>0</v>
      </c>
    </row>
    <row r="120" spans="1:3" ht="14.25">
      <c r="A120" s="47">
        <v>2146003</v>
      </c>
      <c r="B120" s="45" t="s">
        <v>165</v>
      </c>
      <c r="C120" s="46">
        <v>0</v>
      </c>
    </row>
    <row r="121" spans="1:3" ht="14.25">
      <c r="A121" s="47">
        <v>2146099</v>
      </c>
      <c r="B121" s="45" t="s">
        <v>166</v>
      </c>
      <c r="C121" s="46">
        <v>0</v>
      </c>
    </row>
    <row r="122" spans="1:3" ht="14.25">
      <c r="A122" s="47">
        <v>21462</v>
      </c>
      <c r="B122" s="48" t="s">
        <v>167</v>
      </c>
      <c r="C122" s="46">
        <f>SUM(C123:C126)</f>
        <v>0</v>
      </c>
    </row>
    <row r="123" spans="1:3" ht="14.25">
      <c r="A123" s="47">
        <v>2146201</v>
      </c>
      <c r="B123" s="45" t="s">
        <v>165</v>
      </c>
      <c r="C123" s="46">
        <v>0</v>
      </c>
    </row>
    <row r="124" spans="1:3" ht="14.25">
      <c r="A124" s="47">
        <v>2146202</v>
      </c>
      <c r="B124" s="45" t="s">
        <v>168</v>
      </c>
      <c r="C124" s="46">
        <v>0</v>
      </c>
    </row>
    <row r="125" spans="1:3" ht="14.25">
      <c r="A125" s="47">
        <v>2146203</v>
      </c>
      <c r="B125" s="45" t="s">
        <v>169</v>
      </c>
      <c r="C125" s="46">
        <v>0</v>
      </c>
    </row>
    <row r="126" spans="1:3" ht="14.25">
      <c r="A126" s="47">
        <v>2146299</v>
      </c>
      <c r="B126" s="45" t="s">
        <v>170</v>
      </c>
      <c r="C126" s="46">
        <v>0</v>
      </c>
    </row>
    <row r="127" spans="1:3" ht="14.25">
      <c r="A127" s="47">
        <v>21463</v>
      </c>
      <c r="B127" s="48" t="s">
        <v>171</v>
      </c>
      <c r="C127" s="46">
        <f>SUM(C128:C131)</f>
        <v>0</v>
      </c>
    </row>
    <row r="128" spans="1:3" ht="14.25">
      <c r="A128" s="47">
        <v>2146301</v>
      </c>
      <c r="B128" s="45" t="s">
        <v>172</v>
      </c>
      <c r="C128" s="46">
        <v>0</v>
      </c>
    </row>
    <row r="129" spans="1:3" ht="14.25">
      <c r="A129" s="47">
        <v>2146302</v>
      </c>
      <c r="B129" s="45" t="s">
        <v>173</v>
      </c>
      <c r="C129" s="46">
        <v>0</v>
      </c>
    </row>
    <row r="130" spans="1:3" ht="14.25">
      <c r="A130" s="47">
        <v>2146303</v>
      </c>
      <c r="B130" s="45" t="s">
        <v>174</v>
      </c>
      <c r="C130" s="46">
        <v>0</v>
      </c>
    </row>
    <row r="131" spans="1:3" ht="14.25">
      <c r="A131" s="47">
        <v>2146399</v>
      </c>
      <c r="B131" s="45" t="s">
        <v>175</v>
      </c>
      <c r="C131" s="46">
        <v>0</v>
      </c>
    </row>
    <row r="132" spans="1:3" ht="14.25">
      <c r="A132" s="47">
        <v>21464</v>
      </c>
      <c r="B132" s="48" t="s">
        <v>176</v>
      </c>
      <c r="C132" s="46">
        <f>SUM(C133:C140)</f>
        <v>0</v>
      </c>
    </row>
    <row r="133" spans="1:3" ht="14.25">
      <c r="A133" s="47">
        <v>2146401</v>
      </c>
      <c r="B133" s="45" t="s">
        <v>177</v>
      </c>
      <c r="C133" s="46">
        <v>0</v>
      </c>
    </row>
    <row r="134" spans="1:3" ht="14.25">
      <c r="A134" s="47">
        <v>2146402</v>
      </c>
      <c r="B134" s="45" t="s">
        <v>178</v>
      </c>
      <c r="C134" s="46">
        <v>0</v>
      </c>
    </row>
    <row r="135" spans="1:3" ht="14.25">
      <c r="A135" s="47">
        <v>2146403</v>
      </c>
      <c r="B135" s="45" t="s">
        <v>179</v>
      </c>
      <c r="C135" s="46">
        <v>0</v>
      </c>
    </row>
    <row r="136" spans="1:3" ht="14.25">
      <c r="A136" s="47">
        <v>2146404</v>
      </c>
      <c r="B136" s="45" t="s">
        <v>180</v>
      </c>
      <c r="C136" s="46">
        <v>0</v>
      </c>
    </row>
    <row r="137" spans="1:3" ht="14.25">
      <c r="A137" s="47">
        <v>2146405</v>
      </c>
      <c r="B137" s="45" t="s">
        <v>181</v>
      </c>
      <c r="C137" s="46">
        <v>0</v>
      </c>
    </row>
    <row r="138" spans="1:3" ht="14.25">
      <c r="A138" s="47">
        <v>2146406</v>
      </c>
      <c r="B138" s="45" t="s">
        <v>182</v>
      </c>
      <c r="C138" s="46">
        <v>0</v>
      </c>
    </row>
    <row r="139" spans="1:3" ht="14.25">
      <c r="A139" s="47">
        <v>2146407</v>
      </c>
      <c r="B139" s="45" t="s">
        <v>183</v>
      </c>
      <c r="C139" s="46">
        <v>0</v>
      </c>
    </row>
    <row r="140" spans="1:3" ht="14.25">
      <c r="A140" s="47">
        <v>2146499</v>
      </c>
      <c r="B140" s="45" t="s">
        <v>184</v>
      </c>
      <c r="C140" s="46">
        <v>0</v>
      </c>
    </row>
    <row r="141" spans="1:3" ht="14.25">
      <c r="A141" s="47">
        <v>21468</v>
      </c>
      <c r="B141" s="48" t="s">
        <v>185</v>
      </c>
      <c r="C141" s="46">
        <f>SUM(C142:C147)</f>
        <v>0</v>
      </c>
    </row>
    <row r="142" spans="1:3" ht="14.25">
      <c r="A142" s="47">
        <v>2146801</v>
      </c>
      <c r="B142" s="45" t="s">
        <v>186</v>
      </c>
      <c r="C142" s="46">
        <v>0</v>
      </c>
    </row>
    <row r="143" spans="1:3" ht="14.25">
      <c r="A143" s="47">
        <v>2146802</v>
      </c>
      <c r="B143" s="45" t="s">
        <v>187</v>
      </c>
      <c r="C143" s="46">
        <v>0</v>
      </c>
    </row>
    <row r="144" spans="1:3" ht="14.25">
      <c r="A144" s="47">
        <v>2146803</v>
      </c>
      <c r="B144" s="45" t="s">
        <v>188</v>
      </c>
      <c r="C144" s="46">
        <v>0</v>
      </c>
    </row>
    <row r="145" spans="1:3" ht="14.25">
      <c r="A145" s="47">
        <v>2146804</v>
      </c>
      <c r="B145" s="45" t="s">
        <v>189</v>
      </c>
      <c r="C145" s="46">
        <v>0</v>
      </c>
    </row>
    <row r="146" spans="1:3" ht="14.25">
      <c r="A146" s="47">
        <v>2146805</v>
      </c>
      <c r="B146" s="45" t="s">
        <v>190</v>
      </c>
      <c r="C146" s="46">
        <v>0</v>
      </c>
    </row>
    <row r="147" spans="1:3" ht="14.25">
      <c r="A147" s="47">
        <v>2146899</v>
      </c>
      <c r="B147" s="45" t="s">
        <v>191</v>
      </c>
      <c r="C147" s="46">
        <v>0</v>
      </c>
    </row>
    <row r="148" spans="1:3" ht="14.25">
      <c r="A148" s="47">
        <v>21469</v>
      </c>
      <c r="B148" s="48" t="s">
        <v>192</v>
      </c>
      <c r="C148" s="46">
        <f>SUM(C149:C157)</f>
        <v>0</v>
      </c>
    </row>
    <row r="149" spans="1:3" ht="14.25">
      <c r="A149" s="47">
        <v>2146901</v>
      </c>
      <c r="B149" s="45" t="s">
        <v>193</v>
      </c>
      <c r="C149" s="46">
        <v>0</v>
      </c>
    </row>
    <row r="150" spans="1:3" ht="14.25">
      <c r="A150" s="47">
        <v>2146902</v>
      </c>
      <c r="B150" s="45" t="s">
        <v>194</v>
      </c>
      <c r="C150" s="46">
        <v>0</v>
      </c>
    </row>
    <row r="151" spans="1:3" ht="14.25">
      <c r="A151" s="47">
        <v>2146903</v>
      </c>
      <c r="B151" s="45" t="s">
        <v>195</v>
      </c>
      <c r="C151" s="46">
        <v>0</v>
      </c>
    </row>
    <row r="152" spans="1:3" ht="14.25">
      <c r="A152" s="47">
        <v>2146904</v>
      </c>
      <c r="B152" s="45" t="s">
        <v>196</v>
      </c>
      <c r="C152" s="46">
        <v>0</v>
      </c>
    </row>
    <row r="153" spans="1:3" ht="14.25">
      <c r="A153" s="47">
        <v>2146905</v>
      </c>
      <c r="B153" s="45" t="s">
        <v>197</v>
      </c>
      <c r="C153" s="46">
        <v>0</v>
      </c>
    </row>
    <row r="154" spans="1:3" ht="14.25">
      <c r="A154" s="47">
        <v>2146906</v>
      </c>
      <c r="B154" s="45" t="s">
        <v>198</v>
      </c>
      <c r="C154" s="46">
        <v>0</v>
      </c>
    </row>
    <row r="155" spans="1:3" ht="14.25">
      <c r="A155" s="47">
        <v>2146907</v>
      </c>
      <c r="B155" s="45" t="s">
        <v>199</v>
      </c>
      <c r="C155" s="46">
        <v>0</v>
      </c>
    </row>
    <row r="156" spans="1:3" ht="14.25">
      <c r="A156" s="47">
        <v>2146908</v>
      </c>
      <c r="B156" s="45" t="s">
        <v>200</v>
      </c>
      <c r="C156" s="46">
        <v>0</v>
      </c>
    </row>
    <row r="157" spans="1:3" ht="14.25">
      <c r="A157" s="47">
        <v>2146999</v>
      </c>
      <c r="B157" s="45" t="s">
        <v>201</v>
      </c>
      <c r="C157" s="46">
        <v>0</v>
      </c>
    </row>
    <row r="158" spans="1:3" ht="14.25">
      <c r="A158" s="47">
        <v>215</v>
      </c>
      <c r="B158" s="48" t="s">
        <v>202</v>
      </c>
      <c r="C158" s="46">
        <f>SUM(C159,C161,C168,C174,C178)</f>
        <v>0</v>
      </c>
    </row>
    <row r="159" spans="1:3" ht="14.25">
      <c r="A159" s="47">
        <v>21505</v>
      </c>
      <c r="B159" s="48" t="s">
        <v>203</v>
      </c>
      <c r="C159" s="46">
        <f>C160</f>
        <v>0</v>
      </c>
    </row>
    <row r="160" spans="1:3" ht="14.25">
      <c r="A160" s="47">
        <v>2150570</v>
      </c>
      <c r="B160" s="45" t="s">
        <v>204</v>
      </c>
      <c r="C160" s="46">
        <v>0</v>
      </c>
    </row>
    <row r="161" spans="1:3" ht="14.25">
      <c r="A161" s="47">
        <v>21560</v>
      </c>
      <c r="B161" s="48" t="s">
        <v>205</v>
      </c>
      <c r="C161" s="46">
        <f>SUM(C162:C167)</f>
        <v>0</v>
      </c>
    </row>
    <row r="162" spans="1:3" ht="14.25">
      <c r="A162" s="47">
        <v>2156001</v>
      </c>
      <c r="B162" s="45" t="s">
        <v>206</v>
      </c>
      <c r="C162" s="46">
        <v>0</v>
      </c>
    </row>
    <row r="163" spans="1:3" ht="14.25">
      <c r="A163" s="47">
        <v>2156002</v>
      </c>
      <c r="B163" s="45" t="s">
        <v>207</v>
      </c>
      <c r="C163" s="46">
        <v>0</v>
      </c>
    </row>
    <row r="164" spans="1:3" ht="14.25">
      <c r="A164" s="47">
        <v>2156003</v>
      </c>
      <c r="B164" s="45" t="s">
        <v>208</v>
      </c>
      <c r="C164" s="46">
        <v>0</v>
      </c>
    </row>
    <row r="165" spans="1:3" ht="14.25">
      <c r="A165" s="47">
        <v>2156004</v>
      </c>
      <c r="B165" s="45" t="s">
        <v>209</v>
      </c>
      <c r="C165" s="46">
        <v>0</v>
      </c>
    </row>
    <row r="166" spans="1:3" ht="14.25">
      <c r="A166" s="47">
        <v>2156005</v>
      </c>
      <c r="B166" s="45" t="s">
        <v>210</v>
      </c>
      <c r="C166" s="46">
        <v>0</v>
      </c>
    </row>
    <row r="167" spans="1:3" ht="14.25">
      <c r="A167" s="47">
        <v>2156099</v>
      </c>
      <c r="B167" s="45" t="s">
        <v>211</v>
      </c>
      <c r="C167" s="46">
        <v>0</v>
      </c>
    </row>
    <row r="168" spans="1:3" ht="14.25">
      <c r="A168" s="47">
        <v>21561</v>
      </c>
      <c r="B168" s="48" t="s">
        <v>212</v>
      </c>
      <c r="C168" s="46">
        <f>SUM(C169:C173)</f>
        <v>0</v>
      </c>
    </row>
    <row r="169" spans="1:3" ht="14.25">
      <c r="A169" s="47">
        <v>2156101</v>
      </c>
      <c r="B169" s="45" t="s">
        <v>213</v>
      </c>
      <c r="C169" s="46">
        <v>0</v>
      </c>
    </row>
    <row r="170" spans="1:3" ht="14.25">
      <c r="A170" s="47">
        <v>2156102</v>
      </c>
      <c r="B170" s="45" t="s">
        <v>214</v>
      </c>
      <c r="C170" s="46">
        <v>0</v>
      </c>
    </row>
    <row r="171" spans="1:3" ht="14.25">
      <c r="A171" s="47">
        <v>2156103</v>
      </c>
      <c r="B171" s="45" t="s">
        <v>215</v>
      </c>
      <c r="C171" s="46">
        <v>0</v>
      </c>
    </row>
    <row r="172" spans="1:3" ht="14.25">
      <c r="A172" s="47">
        <v>2156104</v>
      </c>
      <c r="B172" s="45" t="s">
        <v>216</v>
      </c>
      <c r="C172" s="46">
        <v>0</v>
      </c>
    </row>
    <row r="173" spans="1:3" ht="14.25">
      <c r="A173" s="47">
        <v>2156199</v>
      </c>
      <c r="B173" s="45" t="s">
        <v>217</v>
      </c>
      <c r="C173" s="46">
        <v>0</v>
      </c>
    </row>
    <row r="174" spans="1:3" ht="14.25">
      <c r="A174" s="47">
        <v>21562</v>
      </c>
      <c r="B174" s="48" t="s">
        <v>218</v>
      </c>
      <c r="C174" s="46">
        <f>SUM(C175:C177)</f>
        <v>0</v>
      </c>
    </row>
    <row r="175" spans="1:3" ht="14.25">
      <c r="A175" s="47">
        <v>2156201</v>
      </c>
      <c r="B175" s="45" t="s">
        <v>219</v>
      </c>
      <c r="C175" s="46">
        <v>0</v>
      </c>
    </row>
    <row r="176" spans="1:3" ht="14.25">
      <c r="A176" s="47">
        <v>2156202</v>
      </c>
      <c r="B176" s="45" t="s">
        <v>220</v>
      </c>
      <c r="C176" s="46">
        <v>0</v>
      </c>
    </row>
    <row r="177" spans="1:3" ht="14.25">
      <c r="A177" s="47">
        <v>2156299</v>
      </c>
      <c r="B177" s="45" t="s">
        <v>221</v>
      </c>
      <c r="C177" s="46">
        <v>0</v>
      </c>
    </row>
    <row r="178" spans="1:3" ht="14.25">
      <c r="A178" s="47">
        <v>21564</v>
      </c>
      <c r="B178" s="48" t="s">
        <v>222</v>
      </c>
      <c r="C178" s="46">
        <f>SUM(C179:C180)</f>
        <v>0</v>
      </c>
    </row>
    <row r="179" spans="1:3" ht="14.25">
      <c r="A179" s="47">
        <v>2156401</v>
      </c>
      <c r="B179" s="45" t="s">
        <v>223</v>
      </c>
      <c r="C179" s="46">
        <v>0</v>
      </c>
    </row>
    <row r="180" spans="1:3" ht="14.25">
      <c r="A180" s="47">
        <v>2156402</v>
      </c>
      <c r="B180" s="45" t="s">
        <v>224</v>
      </c>
      <c r="C180" s="46">
        <v>0</v>
      </c>
    </row>
    <row r="181" spans="1:3" ht="14.25">
      <c r="A181" s="47">
        <v>216</v>
      </c>
      <c r="B181" s="48" t="s">
        <v>225</v>
      </c>
      <c r="C181" s="46">
        <f>C182</f>
        <v>0</v>
      </c>
    </row>
    <row r="182" spans="1:3" ht="14.25">
      <c r="A182" s="47">
        <v>21660</v>
      </c>
      <c r="B182" s="48" t="s">
        <v>226</v>
      </c>
      <c r="C182" s="46">
        <f>SUM(C183:C187)</f>
        <v>0</v>
      </c>
    </row>
    <row r="183" spans="1:3" ht="14.25">
      <c r="A183" s="47">
        <v>2166001</v>
      </c>
      <c r="B183" s="45" t="s">
        <v>227</v>
      </c>
      <c r="C183" s="46">
        <v>0</v>
      </c>
    </row>
    <row r="184" spans="1:3" ht="14.25">
      <c r="A184" s="47">
        <v>2166002</v>
      </c>
      <c r="B184" s="45" t="s">
        <v>228</v>
      </c>
      <c r="C184" s="46">
        <v>0</v>
      </c>
    </row>
    <row r="185" spans="1:3" ht="14.25">
      <c r="A185" s="47">
        <v>2166003</v>
      </c>
      <c r="B185" s="45" t="s">
        <v>229</v>
      </c>
      <c r="C185" s="46">
        <v>0</v>
      </c>
    </row>
    <row r="186" spans="1:3" ht="14.25">
      <c r="A186" s="47">
        <v>2166004</v>
      </c>
      <c r="B186" s="45" t="s">
        <v>230</v>
      </c>
      <c r="C186" s="46">
        <v>0</v>
      </c>
    </row>
    <row r="187" spans="1:3" ht="14.25">
      <c r="A187" s="47">
        <v>2166099</v>
      </c>
      <c r="B187" s="45" t="s">
        <v>231</v>
      </c>
      <c r="C187" s="46">
        <v>0</v>
      </c>
    </row>
    <row r="188" spans="1:3" ht="14.25">
      <c r="A188" s="47">
        <v>217</v>
      </c>
      <c r="B188" s="48" t="s">
        <v>232</v>
      </c>
      <c r="C188" s="46">
        <f>C189</f>
        <v>0</v>
      </c>
    </row>
    <row r="189" spans="1:3" ht="14.25">
      <c r="A189" s="47">
        <v>21704</v>
      </c>
      <c r="B189" s="48" t="s">
        <v>233</v>
      </c>
      <c r="C189" s="46">
        <f>SUM(C190:C191)</f>
        <v>0</v>
      </c>
    </row>
    <row r="190" spans="1:3" ht="14.25">
      <c r="A190" s="47">
        <v>2170402</v>
      </c>
      <c r="B190" s="45" t="s">
        <v>234</v>
      </c>
      <c r="C190" s="46">
        <v>0</v>
      </c>
    </row>
    <row r="191" spans="1:3" ht="14.25">
      <c r="A191" s="47">
        <v>2170403</v>
      </c>
      <c r="B191" s="45" t="s">
        <v>235</v>
      </c>
      <c r="C191" s="46">
        <v>0</v>
      </c>
    </row>
    <row r="192" spans="1:3" ht="14.25">
      <c r="A192" s="47">
        <v>229</v>
      </c>
      <c r="B192" s="48" t="s">
        <v>236</v>
      </c>
      <c r="C192" s="46">
        <f>SUM(C193,C206,C207)</f>
        <v>0</v>
      </c>
    </row>
    <row r="193" spans="1:3" ht="14.25">
      <c r="A193" s="47">
        <v>22960</v>
      </c>
      <c r="B193" s="48" t="s">
        <v>237</v>
      </c>
      <c r="C193" s="46">
        <f>SUM(C194:C205)</f>
        <v>0</v>
      </c>
    </row>
    <row r="194" spans="1:3" ht="14.25">
      <c r="A194" s="47">
        <v>2296001</v>
      </c>
      <c r="B194" s="45" t="s">
        <v>238</v>
      </c>
      <c r="C194" s="46">
        <v>0</v>
      </c>
    </row>
    <row r="195" spans="1:3" ht="14.25">
      <c r="A195" s="47">
        <v>2296002</v>
      </c>
      <c r="B195" s="45" t="s">
        <v>239</v>
      </c>
      <c r="C195" s="46">
        <v>0</v>
      </c>
    </row>
    <row r="196" spans="1:3" ht="14.25">
      <c r="A196" s="47">
        <v>2296003</v>
      </c>
      <c r="B196" s="45" t="s">
        <v>240</v>
      </c>
      <c r="C196" s="46">
        <v>0</v>
      </c>
    </row>
    <row r="197" spans="1:3" ht="14.25">
      <c r="A197" s="47">
        <v>2296004</v>
      </c>
      <c r="B197" s="45" t="s">
        <v>241</v>
      </c>
      <c r="C197" s="46">
        <v>0</v>
      </c>
    </row>
    <row r="198" spans="1:3" ht="14.25">
      <c r="A198" s="47">
        <v>2296005</v>
      </c>
      <c r="B198" s="45" t="s">
        <v>242</v>
      </c>
      <c r="C198" s="46">
        <v>0</v>
      </c>
    </row>
    <row r="199" spans="1:3" ht="14.25">
      <c r="A199" s="47">
        <v>2296006</v>
      </c>
      <c r="B199" s="45" t="s">
        <v>243</v>
      </c>
      <c r="C199" s="46">
        <v>0</v>
      </c>
    </row>
    <row r="200" spans="1:3" ht="14.25">
      <c r="A200" s="47">
        <v>2296007</v>
      </c>
      <c r="B200" s="45" t="s">
        <v>244</v>
      </c>
      <c r="C200" s="46">
        <v>0</v>
      </c>
    </row>
    <row r="201" spans="1:3" ht="14.25">
      <c r="A201" s="47">
        <v>2296008</v>
      </c>
      <c r="B201" s="45" t="s">
        <v>245</v>
      </c>
      <c r="C201" s="46">
        <v>0</v>
      </c>
    </row>
    <row r="202" spans="1:3" ht="14.25">
      <c r="A202" s="47">
        <v>2296010</v>
      </c>
      <c r="B202" s="45" t="s">
        <v>246</v>
      </c>
      <c r="C202" s="46">
        <v>0</v>
      </c>
    </row>
    <row r="203" spans="1:3" ht="14.25">
      <c r="A203" s="47">
        <v>2296011</v>
      </c>
      <c r="B203" s="45" t="s">
        <v>247</v>
      </c>
      <c r="C203" s="46">
        <v>0</v>
      </c>
    </row>
    <row r="204" spans="1:3" ht="14.25">
      <c r="A204" s="47">
        <v>2296012</v>
      </c>
      <c r="B204" s="45" t="s">
        <v>248</v>
      </c>
      <c r="C204" s="46">
        <v>0</v>
      </c>
    </row>
    <row r="205" spans="1:3" ht="14.25">
      <c r="A205" s="47">
        <v>2296099</v>
      </c>
      <c r="B205" s="45" t="s">
        <v>249</v>
      </c>
      <c r="C205" s="46">
        <v>0</v>
      </c>
    </row>
    <row r="206" spans="1:3" ht="14.25">
      <c r="A206" s="47">
        <v>22961</v>
      </c>
      <c r="B206" s="48" t="s">
        <v>250</v>
      </c>
      <c r="C206" s="46">
        <v>0</v>
      </c>
    </row>
    <row r="207" spans="1:3" ht="14.25">
      <c r="A207" s="47">
        <v>22904</v>
      </c>
      <c r="B207" s="48" t="s">
        <v>251</v>
      </c>
      <c r="C207" s="46">
        <v>0</v>
      </c>
    </row>
  </sheetData>
  <sheetProtection/>
  <mergeCells count="4">
    <mergeCell ref="A2:C2"/>
    <mergeCell ref="A4:A5"/>
    <mergeCell ref="B4:B5"/>
    <mergeCell ref="C4:C5"/>
  </mergeCells>
  <printOptions horizontalCentered="1"/>
  <pageMargins left="0.75" right="0.75" top="0.48" bottom="0.39"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7"/>
  <sheetViews>
    <sheetView showGridLines="0" showZeros="0" workbookViewId="0" topLeftCell="A1">
      <selection activeCell="D14" sqref="D14"/>
    </sheetView>
  </sheetViews>
  <sheetFormatPr defaultColWidth="9.125" defaultRowHeight="14.25"/>
  <cols>
    <col min="1" max="4" width="28.75390625" style="0" customWidth="1"/>
  </cols>
  <sheetData>
    <row r="1" spans="1:4" ht="33.75" customHeight="1">
      <c r="A1" s="59" t="s">
        <v>252</v>
      </c>
      <c r="B1" s="59"/>
      <c r="C1" s="59"/>
      <c r="D1" s="59"/>
    </row>
    <row r="2" spans="1:4" ht="16.5" customHeight="1">
      <c r="A2" s="60"/>
      <c r="B2" s="60"/>
      <c r="C2" s="60"/>
      <c r="D2" s="60"/>
    </row>
    <row r="3" spans="1:4" s="27" customFormat="1" ht="16.5" customHeight="1">
      <c r="A3" s="28" t="s">
        <v>1</v>
      </c>
      <c r="B3" s="29" t="s">
        <v>2</v>
      </c>
      <c r="C3" s="30" t="s">
        <v>1</v>
      </c>
      <c r="D3" s="29" t="s">
        <v>2</v>
      </c>
    </row>
    <row r="4" spans="1:4" s="27" customFormat="1" ht="16.5" customHeight="1">
      <c r="A4" s="31" t="s">
        <v>253</v>
      </c>
      <c r="B4" s="32">
        <v>554738.86</v>
      </c>
      <c r="C4" s="33" t="s">
        <v>254</v>
      </c>
      <c r="D4" s="32">
        <f>'[1]L10'!J5</f>
        <v>0</v>
      </c>
    </row>
    <row r="5" spans="1:4" s="27" customFormat="1" ht="16.5" customHeight="1">
      <c r="A5" s="34" t="s">
        <v>5</v>
      </c>
      <c r="B5" s="35"/>
      <c r="C5" s="36"/>
      <c r="D5" s="37">
        <v>0</v>
      </c>
    </row>
    <row r="6" spans="1:4" s="27" customFormat="1" ht="16.5" customHeight="1">
      <c r="A6" s="36"/>
      <c r="B6" s="32">
        <v>0</v>
      </c>
      <c r="C6" s="38"/>
      <c r="D6" s="32">
        <f>B7-D4-D5</f>
        <v>554738.86</v>
      </c>
    </row>
    <row r="7" spans="1:4" s="27" customFormat="1" ht="16.5" customHeight="1">
      <c r="A7" s="30" t="s">
        <v>6</v>
      </c>
      <c r="B7" s="32">
        <f>B4+B6</f>
        <v>554738.86</v>
      </c>
      <c r="C7" s="39" t="s">
        <v>7</v>
      </c>
      <c r="D7" s="40">
        <f>D4+D5+D6</f>
        <v>554738.86</v>
      </c>
    </row>
  </sheetData>
  <sheetProtection/>
  <mergeCells count="2">
    <mergeCell ref="A1:D1"/>
    <mergeCell ref="A2:D2"/>
  </mergeCells>
  <printOptions gridLines="1"/>
  <pageMargins left="3" right="2" top="1" bottom="1" header="0" footer="0"/>
  <pageSetup blackAndWhite="1" orientation="landscape"/>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U7"/>
  <sheetViews>
    <sheetView workbookViewId="0" topLeftCell="A1">
      <selection activeCell="F7" sqref="F7"/>
    </sheetView>
  </sheetViews>
  <sheetFormatPr defaultColWidth="9.00390625" defaultRowHeight="15" customHeight="1"/>
  <cols>
    <col min="1" max="1" width="9.75390625" style="1" customWidth="1"/>
    <col min="2" max="2" width="9.75390625" style="20" customWidth="1"/>
    <col min="3" max="4" width="16.50390625" style="1" customWidth="1"/>
    <col min="5" max="5" width="8.75390625" style="3" customWidth="1"/>
    <col min="6" max="6" width="9.00390625" style="3" customWidth="1"/>
    <col min="7" max="7" width="9.625" style="3" customWidth="1"/>
    <col min="8" max="8" width="9.50390625" style="3" customWidth="1"/>
    <col min="9" max="9" width="10.00390625" style="3" customWidth="1"/>
    <col min="10" max="10" width="6.625" style="3" customWidth="1"/>
    <col min="11" max="11" width="7.50390625" style="3" customWidth="1"/>
    <col min="12" max="12" width="16.50390625" style="3" customWidth="1"/>
    <col min="13" max="13" width="7.375" style="3" customWidth="1"/>
    <col min="14" max="14" width="7.625" style="3" customWidth="1"/>
    <col min="15" max="15" width="9.75390625" style="1" customWidth="1"/>
    <col min="16" max="16" width="11.125" style="3" customWidth="1"/>
    <col min="17" max="17" width="13.125" style="3" customWidth="1"/>
    <col min="18" max="18" width="15.50390625" style="3" customWidth="1"/>
    <col min="19" max="19" width="18.375" style="3" customWidth="1"/>
    <col min="20" max="20" width="14.50390625" style="3" customWidth="1"/>
    <col min="21" max="21" width="9.75390625" style="20" hidden="1" customWidth="1"/>
  </cols>
  <sheetData>
    <row r="1" spans="1:21" s="1" customFormat="1" ht="30" customHeight="1">
      <c r="A1" s="66" t="s">
        <v>255</v>
      </c>
      <c r="B1" s="63" t="s">
        <v>5</v>
      </c>
      <c r="C1" s="63" t="s">
        <v>5</v>
      </c>
      <c r="D1" s="63" t="s">
        <v>5</v>
      </c>
      <c r="E1" s="63" t="s">
        <v>5</v>
      </c>
      <c r="F1" s="63" t="s">
        <v>5</v>
      </c>
      <c r="G1" s="63" t="s">
        <v>5</v>
      </c>
      <c r="H1" s="63" t="s">
        <v>5</v>
      </c>
      <c r="I1" s="63" t="s">
        <v>5</v>
      </c>
      <c r="J1" s="63" t="s">
        <v>5</v>
      </c>
      <c r="K1" s="63" t="s">
        <v>5</v>
      </c>
      <c r="L1" s="63" t="s">
        <v>5</v>
      </c>
      <c r="M1" s="63" t="s">
        <v>5</v>
      </c>
      <c r="N1" s="63" t="s">
        <v>5</v>
      </c>
      <c r="O1" s="63" t="s">
        <v>5</v>
      </c>
      <c r="P1" s="63" t="s">
        <v>5</v>
      </c>
      <c r="Q1" s="63" t="s">
        <v>5</v>
      </c>
      <c r="R1" s="63" t="s">
        <v>5</v>
      </c>
      <c r="S1" s="63" t="s">
        <v>5</v>
      </c>
      <c r="T1" s="63" t="s">
        <v>5</v>
      </c>
      <c r="U1" s="61" t="s">
        <v>16</v>
      </c>
    </row>
    <row r="2" spans="1:21" s="1" customFormat="1" ht="15" customHeight="1">
      <c r="A2" s="61"/>
      <c r="B2" s="61" t="s">
        <v>5</v>
      </c>
      <c r="C2" s="61" t="s">
        <v>5</v>
      </c>
      <c r="D2" s="61" t="s">
        <v>5</v>
      </c>
      <c r="E2" s="61" t="s">
        <v>5</v>
      </c>
      <c r="F2" s="61" t="s">
        <v>5</v>
      </c>
      <c r="G2" s="61" t="s">
        <v>5</v>
      </c>
      <c r="H2" s="61" t="s">
        <v>5</v>
      </c>
      <c r="I2" s="61" t="s">
        <v>5</v>
      </c>
      <c r="J2" s="61" t="s">
        <v>5</v>
      </c>
      <c r="K2" s="61" t="s">
        <v>5</v>
      </c>
      <c r="L2" s="61" t="s">
        <v>5</v>
      </c>
      <c r="M2" s="61" t="s">
        <v>5</v>
      </c>
      <c r="N2" s="61" t="s">
        <v>5</v>
      </c>
      <c r="O2" s="61" t="s">
        <v>5</v>
      </c>
      <c r="P2" s="61" t="s">
        <v>5</v>
      </c>
      <c r="Q2" s="61" t="s">
        <v>5</v>
      </c>
      <c r="R2" s="61" t="s">
        <v>5</v>
      </c>
      <c r="S2" s="1" t="s">
        <v>5</v>
      </c>
      <c r="U2" s="61" t="s">
        <v>5</v>
      </c>
    </row>
    <row r="3" spans="1:21" s="1" customFormat="1" ht="15" customHeight="1">
      <c r="A3" s="61" t="s">
        <v>9</v>
      </c>
      <c r="B3" s="61" t="s">
        <v>256</v>
      </c>
      <c r="C3" s="61" t="s">
        <v>11</v>
      </c>
      <c r="D3" s="61" t="s">
        <v>12</v>
      </c>
      <c r="E3" s="61" t="s">
        <v>5</v>
      </c>
      <c r="F3" s="61" t="s">
        <v>5</v>
      </c>
      <c r="G3" s="61" t="s">
        <v>5</v>
      </c>
      <c r="H3" s="61" t="s">
        <v>5</v>
      </c>
      <c r="I3" s="61" t="s">
        <v>5</v>
      </c>
      <c r="J3" s="61" t="s">
        <v>5</v>
      </c>
      <c r="K3" s="61" t="s">
        <v>5</v>
      </c>
      <c r="L3" s="61" t="s">
        <v>5</v>
      </c>
      <c r="M3" s="61" t="s">
        <v>257</v>
      </c>
      <c r="N3" s="61" t="s">
        <v>14</v>
      </c>
      <c r="O3" s="61" t="s">
        <v>258</v>
      </c>
      <c r="P3" s="61" t="s">
        <v>5</v>
      </c>
      <c r="Q3" s="61" t="s">
        <v>5</v>
      </c>
      <c r="R3" s="61" t="s">
        <v>5</v>
      </c>
      <c r="S3" s="61" t="s">
        <v>5</v>
      </c>
      <c r="T3" s="61" t="s">
        <v>5</v>
      </c>
      <c r="U3" s="61" t="s">
        <v>16</v>
      </c>
    </row>
    <row r="4" spans="1:21" s="1" customFormat="1" ht="15" customHeight="1">
      <c r="A4" s="61" t="s">
        <v>17</v>
      </c>
      <c r="B4" s="61" t="s">
        <v>5</v>
      </c>
      <c r="C4" s="61" t="s">
        <v>5</v>
      </c>
      <c r="D4" s="1" t="s">
        <v>20</v>
      </c>
      <c r="E4" s="1" t="s">
        <v>21</v>
      </c>
      <c r="F4" s="1" t="s">
        <v>22</v>
      </c>
      <c r="G4" s="1" t="s">
        <v>23</v>
      </c>
      <c r="H4" s="1" t="s">
        <v>24</v>
      </c>
      <c r="I4" s="1" t="s">
        <v>25</v>
      </c>
      <c r="J4" s="1" t="s">
        <v>26</v>
      </c>
      <c r="K4" s="1" t="s">
        <v>27</v>
      </c>
      <c r="L4" s="1" t="s">
        <v>28</v>
      </c>
      <c r="M4" s="61" t="s">
        <v>5</v>
      </c>
      <c r="N4" s="61" t="s">
        <v>259</v>
      </c>
      <c r="O4" s="1" t="s">
        <v>20</v>
      </c>
      <c r="P4" s="1" t="s">
        <v>260</v>
      </c>
      <c r="Q4" s="1" t="s">
        <v>261</v>
      </c>
      <c r="R4" s="1" t="s">
        <v>262</v>
      </c>
      <c r="S4" s="1" t="s">
        <v>263</v>
      </c>
      <c r="T4" s="1" t="s">
        <v>264</v>
      </c>
      <c r="U4" s="61" t="s">
        <v>5</v>
      </c>
    </row>
    <row r="5" spans="1:21" s="1" customFormat="1" ht="15" customHeight="1">
      <c r="A5" s="1" t="s">
        <v>17</v>
      </c>
      <c r="B5" s="1" t="s">
        <v>32</v>
      </c>
      <c r="C5" s="1" t="s">
        <v>33</v>
      </c>
      <c r="D5" s="1" t="s">
        <v>18</v>
      </c>
      <c r="E5" s="1" t="s">
        <v>19</v>
      </c>
      <c r="F5" s="1" t="s">
        <v>34</v>
      </c>
      <c r="G5" s="1" t="s">
        <v>35</v>
      </c>
      <c r="H5" s="1" t="s">
        <v>36</v>
      </c>
      <c r="I5" s="1" t="s">
        <v>37</v>
      </c>
      <c r="J5" s="1" t="s">
        <v>38</v>
      </c>
      <c r="K5" s="1" t="s">
        <v>39</v>
      </c>
      <c r="L5" s="1" t="s">
        <v>29</v>
      </c>
      <c r="M5" s="1" t="s">
        <v>40</v>
      </c>
      <c r="N5" s="1" t="s">
        <v>41</v>
      </c>
      <c r="O5" s="1" t="s">
        <v>42</v>
      </c>
      <c r="P5" s="1" t="s">
        <v>31</v>
      </c>
      <c r="Q5" s="1" t="s">
        <v>265</v>
      </c>
      <c r="R5" s="1" t="s">
        <v>266</v>
      </c>
      <c r="S5" s="1" t="s">
        <v>267</v>
      </c>
      <c r="T5" s="1" t="s">
        <v>268</v>
      </c>
      <c r="U5" s="1" t="s">
        <v>269</v>
      </c>
    </row>
    <row r="6" spans="1:21" ht="15" customHeight="1">
      <c r="A6" s="4">
        <v>1</v>
      </c>
      <c r="B6" s="20" t="s">
        <v>11</v>
      </c>
      <c r="C6" s="26"/>
      <c r="D6" s="26"/>
      <c r="O6" s="26">
        <f>SUM(P6:T6)</f>
        <v>0</v>
      </c>
      <c r="U6" s="20" t="s">
        <v>5</v>
      </c>
    </row>
    <row r="7" spans="1:21" ht="15" customHeight="1">
      <c r="A7" s="4">
        <f>A6+1</f>
        <v>2</v>
      </c>
      <c r="B7" s="20" t="s">
        <v>270</v>
      </c>
      <c r="C7" s="26"/>
      <c r="D7" s="26">
        <f>SUM(F7+G7)</f>
        <v>554738.86</v>
      </c>
      <c r="F7" s="3">
        <v>485338.86</v>
      </c>
      <c r="G7" s="3">
        <v>69400</v>
      </c>
      <c r="O7" s="26">
        <f>SUM(P7:T7)</f>
        <v>0</v>
      </c>
      <c r="U7" s="20" t="s">
        <v>271</v>
      </c>
    </row>
  </sheetData>
  <sheetProtection/>
  <mergeCells count="10">
    <mergeCell ref="U1:U4"/>
    <mergeCell ref="A1:T1"/>
    <mergeCell ref="A2:R2"/>
    <mergeCell ref="D3:L3"/>
    <mergeCell ref="O3:T3"/>
    <mergeCell ref="A3:A4"/>
    <mergeCell ref="B3:B4"/>
    <mergeCell ref="C3:C4"/>
    <mergeCell ref="M3:M4"/>
    <mergeCell ref="N3:N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1996-12-17T01:32:42Z</dcterms:created>
  <dcterms:modified xsi:type="dcterms:W3CDTF">2015-11-26T02:59:33Z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